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8" windowWidth="22992" windowHeight="8832" tabRatio="903"/>
  </bookViews>
  <sheets>
    <sheet name="Tablica 1" sheetId="2" r:id="rId1"/>
    <sheet name="Tablica 2" sheetId="20" r:id="rId2"/>
    <sheet name="Tablica 3" sheetId="21" r:id="rId3"/>
    <sheet name="Tablica  4" sheetId="27" r:id="rId4"/>
    <sheet name="Tablica 5" sheetId="19" r:id="rId5"/>
  </sheets>
  <definedNames>
    <definedName name="PODACI" localSheetId="1">#REF!</definedName>
    <definedName name="PODACI" localSheetId="2">#REF!</definedName>
    <definedName name="PODACI">#REF!</definedName>
  </definedNames>
  <calcPr calcId="144525"/>
</workbook>
</file>

<file path=xl/calcChain.xml><?xml version="1.0" encoding="utf-8"?>
<calcChain xmlns="http://schemas.openxmlformats.org/spreadsheetml/2006/main">
  <c r="E16" i="27" l="1"/>
  <c r="E18" i="27" s="1"/>
  <c r="G31" i="21" l="1"/>
  <c r="F17" i="19" l="1"/>
  <c r="F19" i="19" s="1"/>
  <c r="H17" i="19"/>
  <c r="H19" i="19" s="1"/>
  <c r="I17" i="19"/>
  <c r="I19" i="19" s="1"/>
  <c r="E17" i="19"/>
  <c r="E19" i="19" s="1"/>
  <c r="F7" i="20" l="1"/>
  <c r="F15" i="20"/>
  <c r="F13" i="20"/>
  <c r="F14" i="20"/>
  <c r="F12" i="20"/>
  <c r="F11" i="20"/>
  <c r="F10" i="20"/>
  <c r="F6" i="20"/>
  <c r="E16" i="20"/>
</calcChain>
</file>

<file path=xl/sharedStrings.xml><?xml version="1.0" encoding="utf-8"?>
<sst xmlns="http://schemas.openxmlformats.org/spreadsheetml/2006/main" count="236" uniqueCount="134">
  <si>
    <t>Za sve veličine i sve oznake vlasništva</t>
  </si>
  <si>
    <t>Opis</t>
  </si>
  <si>
    <t>UKUPNO SVI PODUZETNICI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</si>
  <si>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</si>
  <si>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</si>
  <si>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</si>
  <si>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</si>
  <si>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</si>
  <si>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</si>
  <si>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</si>
  <si>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</si>
  <si>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</si>
  <si>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</si>
  <si>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</si>
  <si>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</si>
  <si>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</si>
  <si>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</si>
  <si>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</si>
  <si>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</si>
  <si>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</si>
  <si>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</si>
  <si>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</si>
  <si>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OIB</t>
  </si>
  <si>
    <t>Naziv</t>
  </si>
  <si>
    <t>1.</t>
  </si>
  <si>
    <t>2.</t>
  </si>
  <si>
    <t>3.</t>
  </si>
  <si>
    <t>4.</t>
  </si>
  <si>
    <t>5.</t>
  </si>
  <si>
    <t>Šifra i naziv županije</t>
  </si>
  <si>
    <t>Naziv županije</t>
  </si>
  <si>
    <t>svih</t>
  </si>
  <si>
    <t>dobitaša</t>
  </si>
  <si>
    <t>gubitaša</t>
  </si>
  <si>
    <t>Rang</t>
  </si>
  <si>
    <t>6.</t>
  </si>
  <si>
    <t>05873359168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</si>
  <si>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</si>
  <si>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</si>
  <si>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</si>
  <si>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</si>
  <si>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</si>
  <si>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</si>
  <si>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</si>
  <si>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</si>
  <si>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</si>
  <si>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</si>
  <si>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</si>
  <si>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</si>
  <si>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</si>
  <si>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</si>
  <si>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</si>
  <si>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 (iznosi u tisućama kuna, prosječne plaće u kunama)</t>
  </si>
  <si>
    <t>Indeks</t>
  </si>
  <si>
    <t>Za djelatnost: C10.71 Proizvodnja kruha; proizvodnja svježih peciva, slastičarskih proizvoda i kolača</t>
  </si>
  <si>
    <t>(iznosi u tisućama kuna)</t>
  </si>
  <si>
    <t>IZO d.o.o.</t>
  </si>
  <si>
    <t>PEKAR TOMO d.o.o.</t>
  </si>
  <si>
    <t>BOBIS d.o.o.</t>
  </si>
  <si>
    <t>PEKAR d.o.o.</t>
  </si>
  <si>
    <t>Zagreb</t>
  </si>
  <si>
    <t>Split</t>
  </si>
  <si>
    <t>Vinkovci</t>
  </si>
  <si>
    <t>Žminj</t>
  </si>
  <si>
    <t>Varaždin</t>
  </si>
  <si>
    <t xml:space="preserve">Broj zaposlenih </t>
  </si>
  <si>
    <t>(iznosi u tisućama kuna, prosječne plaće u kunama)</t>
  </si>
  <si>
    <t>ROBIN d.o.o.</t>
  </si>
  <si>
    <t>Križevci</t>
  </si>
  <si>
    <t>UKUPNO SVE ŽUPANIJE</t>
  </si>
  <si>
    <t>&gt;&gt;100</t>
  </si>
  <si>
    <t>FROZEN FOOD INTERNATIONAL d.o.o.</t>
  </si>
  <si>
    <t>BABIĆ PEKARA d.o.o.</t>
  </si>
  <si>
    <t>NEW BAKERY d.o.o.</t>
  </si>
  <si>
    <t>Ukupno TOP 10 poduzetnika po dobiti razdoblja u djelatnosti 10.71</t>
  </si>
  <si>
    <t>Donja Zelina</t>
  </si>
  <si>
    <t>DON DON d.o.o.</t>
  </si>
  <si>
    <t>PEKARA DUBRAVICA d.o.o.</t>
  </si>
  <si>
    <t>Sjedište</t>
  </si>
  <si>
    <t>R.br.</t>
  </si>
  <si>
    <t>2021.</t>
  </si>
  <si>
    <t>ZAGREBAČKE PEKARNE KLARA d.d.</t>
  </si>
  <si>
    <t>Solin</t>
  </si>
  <si>
    <t>MLINAR PEKARSKA INDUSTRIJA d.o.o.</t>
  </si>
  <si>
    <t>Stupnik</t>
  </si>
  <si>
    <t>Kukuljanovo</t>
  </si>
  <si>
    <t>Tablica 1. Osnovni financijski podaci poslovanja poduzetnika u djelatnosti C10.71 u 2022. godini</t>
  </si>
  <si>
    <t>2022.</t>
  </si>
  <si>
    <t xml:space="preserve">Izvor: Fina, Registar godišnjih financijskih izvještaja, obrada GFI-a za 2022. godinu </t>
  </si>
  <si>
    <t>Tablica 3. Osnovni podaci poslovanja poduzetnika po županijama za 2022. godinu</t>
  </si>
  <si>
    <t>PAN PEK d.o.o.</t>
  </si>
  <si>
    <t>Udio TOP 10 poduzetnika u djelatnosti C10.71</t>
  </si>
  <si>
    <t>Šifra županije</t>
  </si>
  <si>
    <t>Ukupno SVI poduzetnici  (930) u djelatnosti 10.71</t>
  </si>
  <si>
    <t>Ukupno TOP 10 poduzetnika po ukupnim prihodima u djelatnosti 10.71</t>
  </si>
  <si>
    <t>NEW BAKERY D.O.O</t>
  </si>
  <si>
    <t>05694036121</t>
  </si>
  <si>
    <t>Karlovac</t>
  </si>
  <si>
    <t>ŽITOPROIZVOD d.d.</t>
  </si>
  <si>
    <t>Ukupno SVI poduzetnici (930) u djelatnosti 10.71</t>
  </si>
  <si>
    <t>TVORNICA KRUHA ZADAR d.d.</t>
  </si>
  <si>
    <t>M-K , Obrt za proizvodnju, trgovinu, ugostiteljsatvo i turizam, Vl. Damir Kero</t>
  </si>
  <si>
    <t>07245476875</t>
  </si>
  <si>
    <t>Zadar</t>
  </si>
  <si>
    <t>Splitsko-dalmatinska</t>
  </si>
  <si>
    <t>Vukovarsko-srijemska</t>
  </si>
  <si>
    <t>Istarska</t>
  </si>
  <si>
    <t>Zagrebačka</t>
  </si>
  <si>
    <t>Koprivničko-križevačka</t>
  </si>
  <si>
    <t>Primorsko-goranska</t>
  </si>
  <si>
    <t>Varaždinska</t>
  </si>
  <si>
    <t>Zadarska</t>
  </si>
  <si>
    <t>Karlovačka</t>
  </si>
  <si>
    <t>Krapinsko-zagorska</t>
  </si>
  <si>
    <t>Dubrovačko-neretvanska</t>
  </si>
  <si>
    <t>Osječko-baranjska</t>
  </si>
  <si>
    <t>Bjelovarsko-bilogorska</t>
  </si>
  <si>
    <t>Brodsko-posavska</t>
  </si>
  <si>
    <t>Virovitičko-podravska</t>
  </si>
  <si>
    <t>Ličko-senjska</t>
  </si>
  <si>
    <t>Sisačko-moslavačka</t>
  </si>
  <si>
    <t>Međimurska</t>
  </si>
  <si>
    <t>Šibensko-kninska</t>
  </si>
  <si>
    <t>Požeško-slavonska</t>
  </si>
  <si>
    <t>Grad Zagreb</t>
  </si>
  <si>
    <t>Udio u razredu djelatnosti 
(u %)</t>
  </si>
  <si>
    <t>Bruto investicije samo u novu dugotrajnu imovinu</t>
  </si>
  <si>
    <r>
      <t>Za ukupno RH -</t>
    </r>
    <r>
      <rPr>
        <b/>
        <u/>
        <sz val="9"/>
        <color theme="4" tint="-0.499984740745262"/>
        <rFont val="Arial"/>
        <family val="2"/>
        <charset val="238"/>
      </rPr>
      <t xml:space="preserve"> rang po ukupnim prihodima u 2022. g.</t>
    </r>
  </si>
  <si>
    <t>Udio gubitaša (u %)</t>
  </si>
  <si>
    <r>
      <t xml:space="preserve">Tablica 2. TOP 10 poduzetnika u djelatnosti Proizvodnje kruha; proizvodnje svježih peciva, slastičarskih proizvoda i kolača rangiranih po visini </t>
    </r>
    <r>
      <rPr>
        <b/>
        <u/>
        <sz val="9"/>
        <color theme="3" tint="-0.249977111117893"/>
        <rFont val="Arial"/>
        <family val="2"/>
        <charset val="238"/>
      </rPr>
      <t>ukupnih prihoda</t>
    </r>
    <r>
      <rPr>
        <b/>
        <sz val="9"/>
        <color theme="3" tint="-0.249977111117893"/>
        <rFont val="Arial"/>
        <family val="2"/>
        <charset val="238"/>
      </rPr>
      <t xml:space="preserve"> u 2022. godini</t>
    </r>
  </si>
  <si>
    <r>
      <t xml:space="preserve">Tablica 4. TOP 10 poduzetnika u razredu djelatnosti  Proizvodnje kruha; proizvodnje svježih peciva, slastičarskih proizvoda i kolača rangiranih po </t>
    </r>
    <r>
      <rPr>
        <b/>
        <u/>
        <sz val="9"/>
        <color theme="4" tint="-0.499984740745262"/>
        <rFont val="Arial"/>
        <family val="2"/>
        <charset val="238"/>
      </rPr>
      <t>dobiti razdoblja</t>
    </r>
    <r>
      <rPr>
        <b/>
        <sz val="9"/>
        <color theme="4" tint="-0.499984740745262"/>
        <rFont val="Arial"/>
        <family val="2"/>
        <charset val="238"/>
      </rPr>
      <t xml:space="preserve"> u 2022. godini</t>
    </r>
  </si>
  <si>
    <r>
      <t>Tablica 5. TOP 10 poduzetnika u djelatnosi Proizvodnja kruha; proizvodnja svježih peciva, slastičarskih proizvoda i kolača rangirani po visini</t>
    </r>
    <r>
      <rPr>
        <b/>
        <u/>
        <sz val="9"/>
        <color theme="4" tint="-0.499984740745262"/>
        <rFont val="Arial"/>
        <family val="2"/>
        <charset val="238"/>
      </rPr>
      <t xml:space="preserve"> izvoza u</t>
    </r>
    <r>
      <rPr>
        <b/>
        <sz val="9"/>
        <color theme="4" tint="-0.499984740745262"/>
        <rFont val="Arial"/>
        <family val="2"/>
        <charset val="238"/>
      </rPr>
      <t xml:space="preserve"> 2022. godini</t>
    </r>
  </si>
  <si>
    <t>Ukupno TOP 10 poduzetnika po visini izvoza u djelatnosti 10.71</t>
  </si>
  <si>
    <t>EKOS CAKES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</si>
</sst>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#,##0.0"/>
    <numFmt numFmtId="167" formatCode="0.0%"/>
  </numFmts>
  <fonts count="43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8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10"/>
      <color theme="4" tint="-0.499984740745262"/>
      <name val="Calibri"/>
      <family val="2"/>
      <charset val="238"/>
      <scheme val="minor"/>
    </font>
    <font>
      <b/>
      <sz val="9"/>
      <color rgb="FF003366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u/>
      <sz val="9"/>
      <color theme="3" tint="-0.249977111117893"/>
      <name val="Arial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8"/>
      <color rgb="FF003366"/>
      <name val="Arial"/>
      <family val="2"/>
      <charset val="238"/>
    </font>
    <font>
      <b/>
      <sz val="7"/>
      <color indexed="9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u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b/>
      <sz val="7"/>
      <color theme="0"/>
      <name val="Arial"/>
      <family val="2"/>
      <charset val="238"/>
    </font>
    <font>
      <b/>
      <sz val="9"/>
      <color theme="4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5">
    <xf numFmtId="0" fontId="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9" fontId="1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3" fontId="8" fillId="3" borderId="1" xfId="0" applyNumberFormat="1" applyFont="1" applyFill="1" applyBorder="1" applyAlignment="1">
      <alignment horizontal="right" vertical="center"/>
    </xf>
    <xf numFmtId="0" fontId="17" fillId="0" borderId="0" xfId="0" applyFont="1"/>
    <xf numFmtId="1" fontId="7" fillId="2" borderId="1" xfId="0" applyNumberFormat="1" applyFont="1" applyFill="1" applyBorder="1" applyAlignment="1">
      <alignment horizontal="left" vertical="center"/>
    </xf>
    <xf numFmtId="166" fontId="0" fillId="0" borderId="0" xfId="0" applyNumberFormat="1"/>
    <xf numFmtId="0" fontId="0" fillId="0" borderId="0" xfId="0"/>
    <xf numFmtId="0" fontId="28" fillId="0" borderId="0" xfId="0" applyFont="1"/>
    <xf numFmtId="0" fontId="0" fillId="0" borderId="0" xfId="0"/>
    <xf numFmtId="165" fontId="0" fillId="0" borderId="0" xfId="0" applyNumberFormat="1"/>
    <xf numFmtId="3" fontId="16" fillId="0" borderId="0" xfId="0" applyNumberFormat="1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0" fontId="23" fillId="0" borderId="0" xfId="0" applyFont="1"/>
    <xf numFmtId="0" fontId="25" fillId="0" borderId="0" xfId="0" applyFont="1" applyAlignment="1">
      <alignment vertical="center"/>
    </xf>
    <xf numFmtId="0" fontId="14" fillId="0" borderId="0" xfId="0" applyFont="1"/>
    <xf numFmtId="0" fontId="0" fillId="0" borderId="0" xfId="0"/>
    <xf numFmtId="166" fontId="8" fillId="3" borderId="1" xfId="0" applyNumberFormat="1" applyFont="1" applyFill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right" vertical="center" wrapText="1"/>
    </xf>
    <xf numFmtId="166" fontId="16" fillId="0" borderId="5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right" vertical="center"/>
    </xf>
    <xf numFmtId="166" fontId="7" fillId="2" borderId="1" xfId="0" applyNumberFormat="1" applyFont="1" applyFill="1" applyBorder="1"/>
    <xf numFmtId="165" fontId="8" fillId="3" borderId="1" xfId="0" applyNumberFormat="1" applyFont="1" applyFill="1" applyBorder="1" applyAlignment="1">
      <alignment horizontal="right" vertical="center"/>
    </xf>
    <xf numFmtId="165" fontId="14" fillId="3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2" borderId="1" xfId="0" applyFont="1" applyFill="1" applyBorder="1" applyAlignment="1">
      <alignment horizontal="right" vertical="center"/>
    </xf>
    <xf numFmtId="3" fontId="7" fillId="2" borderId="1" xfId="0" applyNumberFormat="1" applyFont="1" applyFill="1" applyBorder="1"/>
    <xf numFmtId="166" fontId="7" fillId="2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33" fillId="0" borderId="0" xfId="0" applyFont="1"/>
    <xf numFmtId="3" fontId="3" fillId="5" borderId="4" xfId="0" applyNumberFormat="1" applyFont="1" applyFill="1" applyBorder="1" applyAlignment="1">
      <alignment horizontal="right" vertical="center" wrapText="1"/>
    </xf>
    <xf numFmtId="166" fontId="16" fillId="0" borderId="9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/>
    <xf numFmtId="3" fontId="0" fillId="0" borderId="0" xfId="0" applyNumberFormat="1"/>
    <xf numFmtId="167" fontId="8" fillId="3" borderId="1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3" fontId="8" fillId="2" borderId="1" xfId="0" applyNumberFormat="1" applyFont="1" applyFill="1" applyBorder="1"/>
    <xf numFmtId="49" fontId="1" fillId="4" borderId="1" xfId="0" applyNumberFormat="1" applyFont="1" applyFill="1" applyBorder="1" applyAlignment="1">
      <alignment horizontal="center" vertical="center" wrapText="1"/>
    </xf>
    <xf numFmtId="49" fontId="35" fillId="4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166" fontId="7" fillId="2" borderId="1" xfId="0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8" fillId="2" borderId="1" xfId="0" applyFont="1" applyFill="1" applyBorder="1" applyAlignment="1">
      <alignment horizontal="left" vertical="center"/>
    </xf>
    <xf numFmtId="0" fontId="40" fillId="0" borderId="0" xfId="0" applyFo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3" fontId="3" fillId="5" borderId="12" xfId="0" applyNumberFormat="1" applyFont="1" applyFill="1" applyBorder="1" applyAlignment="1">
      <alignment horizontal="right" vertical="center" wrapText="1"/>
    </xf>
    <xf numFmtId="3" fontId="5" fillId="2" borderId="12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166" fontId="1" fillId="4" borderId="1" xfId="0" applyNumberFormat="1" applyFont="1" applyFill="1" applyBorder="1" applyAlignment="1">
      <alignment horizontal="right" vertical="center" wrapText="1"/>
    </xf>
    <xf numFmtId="0" fontId="21" fillId="5" borderId="1" xfId="0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left" vertical="center" wrapText="1"/>
    </xf>
    <xf numFmtId="3" fontId="22" fillId="5" borderId="1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0" fontId="34" fillId="5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42" fillId="0" borderId="0" xfId="0" applyFont="1"/>
    <xf numFmtId="0" fontId="1" fillId="4" borderId="1" xfId="0" quotePrefix="1" applyFont="1" applyFill="1" applyBorder="1" applyAlignment="1">
      <alignment horizontal="center" vertical="center" wrapText="1"/>
    </xf>
    <xf numFmtId="165" fontId="16" fillId="6" borderId="2" xfId="0" applyNumberFormat="1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center" vertical="center"/>
    </xf>
    <xf numFmtId="165" fontId="16" fillId="6" borderId="7" xfId="0" applyNumberFormat="1" applyFont="1" applyFill="1" applyBorder="1" applyAlignment="1">
      <alignment horizontal="center" vertical="center"/>
    </xf>
    <xf numFmtId="165" fontId="22" fillId="6" borderId="1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31" fillId="0" borderId="0" xfId="0" applyFont="1" applyAlignment="1"/>
    <xf numFmtId="0" fontId="24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18" fillId="7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6" fillId="0" borderId="0" xfId="0" applyFont="1" applyBorder="1" applyAlignment="1">
      <alignment horizontal="right" vertical="center"/>
    </xf>
    <xf numFmtId="0" fontId="40" fillId="0" borderId="0" xfId="0" applyFont="1" applyBorder="1" applyAlignment="1"/>
    <xf numFmtId="3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textRotation="90"/>
    </xf>
    <xf numFmtId="0" fontId="20" fillId="4" borderId="1" xfId="0" applyFont="1" applyFill="1" applyBorder="1" applyAlignment="1">
      <alignment horizontal="center" textRotation="90"/>
    </xf>
    <xf numFmtId="0" fontId="32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vertical="center"/>
    </xf>
    <xf numFmtId="0" fontId="26" fillId="0" borderId="3" xfId="0" applyFont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textRotation="90" wrapText="1"/>
    </xf>
  </cellXfs>
  <cellStyles count="15">
    <cellStyle name="Normal 2" xfId="7"/>
    <cellStyle name="Normal 3" xfId="8"/>
    <cellStyle name="Normalno" xfId="0" builtinId="0"/>
    <cellStyle name="Normalno 2" xfId="2"/>
    <cellStyle name="Normalno 2 2" xfId="6"/>
    <cellStyle name="Normalno 2 3" xfId="9"/>
    <cellStyle name="Normalno 3" xfId="1"/>
    <cellStyle name="Normalno 3 2" xfId="4"/>
    <cellStyle name="Normalno 3 3" xfId="10"/>
    <cellStyle name="Normalno 4" xfId="3"/>
    <cellStyle name="Normalno 4 2" xfId="5"/>
    <cellStyle name="Normalno 5" xfId="11"/>
    <cellStyle name="Normalno 6" xfId="12"/>
    <cellStyle name="Normalno 7" xfId="13"/>
    <cellStyle name="Postotak 2" xfId="14"/>
  </cellStyles>
  <dxfs count="0"/>
  <tableStyles count="0" defaultTableStyle="TableStyleMedium2" defaultPivotStyle="PivotStyleLight16"/>
  <colors>
    <mruColors>
      <color rgb="FFF0F4DA"/>
      <color rgb="FF0000FF"/>
      <color rgb="FFF8EDEC"/>
      <color rgb="FF00336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47626</xdr:rowOff>
    </xdr:from>
    <xdr:to>
      <xdr:col>0</xdr:col>
      <xdr:colOff>1181100</xdr:colOff>
      <xdr:row>1</xdr:row>
      <xdr:rowOff>129540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47626"/>
          <a:ext cx="1047749" cy="272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2</xdr:col>
      <xdr:colOff>29233</xdr:colOff>
      <xdr:row>1</xdr:row>
      <xdr:rowOff>146234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67483" cy="27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0</xdr:col>
      <xdr:colOff>0</xdr:colOff>
      <xdr:row>1</xdr:row>
      <xdr:rowOff>171450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57150</xdr:rowOff>
    </xdr:from>
    <xdr:to>
      <xdr:col>2</xdr:col>
      <xdr:colOff>371474</xdr:colOff>
      <xdr:row>1</xdr:row>
      <xdr:rowOff>142875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14299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76200</xdr:rowOff>
    </xdr:from>
    <xdr:to>
      <xdr:col>2</xdr:col>
      <xdr:colOff>66675</xdr:colOff>
      <xdr:row>1</xdr:row>
      <xdr:rowOff>171450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76200"/>
          <a:ext cx="1190626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57151</xdr:rowOff>
    </xdr:from>
    <xdr:to>
      <xdr:col>2</xdr:col>
      <xdr:colOff>57151</xdr:colOff>
      <xdr:row>1</xdr:row>
      <xdr:rowOff>123826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57151"/>
          <a:ext cx="116205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72111949884/d9054b8f51bf177156b31d95e53c25e85e7f1aa4e73e4ffc728cf55a23de6a2af62c9ae86015ecafa53bd5cce889713e8e104d24b5c5bd826dc8d09ec330bfd1" TargetMode="External"/><Relationship Id="rId3" Type="http://schemas.openxmlformats.org/officeDocument/2006/relationships/hyperlink" Target="https://www.transparentno.hr/pregled/05873359168/4f2060c361f8cddefefb9b23161987a0ac4e7d07864611c5637bf5fca8095ddd391571e50059ad767509ff80f0a4c3137dabfb4eafd889f4ca696c8f0453c409" TargetMode="External"/><Relationship Id="rId7" Type="http://schemas.openxmlformats.org/officeDocument/2006/relationships/hyperlink" Target="https://www.transparentno.hr/pregled/45422293596/1962d51e80ef86795c049e308f05132cc37efbbc65705ab8bfbc7177f597289ca141d04d857d41b57f95acf3f71106db21e35dad9837d6ab77b985f50dac13ec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www.transparentno.hr/pregled/58203211592/32e242f2e38fbb6196643d7a28bdb2d83983595afa0c1c529af6a5aebfcbfcdeaeda34e307870304172a89ab4f554a2049f8096e1233af96d1b9b3440c718523" TargetMode="External"/><Relationship Id="rId1" Type="http://schemas.openxmlformats.org/officeDocument/2006/relationships/hyperlink" Target="https://www.transparentno.hr/pregled/62296711978/fa3f8eec33051694ab849d19a26637f209cce2b6e65af166a95ce118f7b641cf055c5d9f1d499a4390bd743002a5f1cf53d3fb559f325ef1afa4fc6760ef2e53" TargetMode="External"/><Relationship Id="rId6" Type="http://schemas.openxmlformats.org/officeDocument/2006/relationships/hyperlink" Target="https://www.transparentno.hr/pregled/27770244552/67517f9434ad3be6a810eaff47881c7291a80239fad7c9d50f3d531053c94e3bf6f40e598dea33187446b071c124d2ae1ab5a502654fe6215d0340898bc1026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tno.hr/pregled/76688891305/53f65f84e2521b24e6f84ae5c0f682e259726da76ca108d04df1d8d5f4ae6c0369729ee0b25053f4e047bce4f224d99165a101ad0fa58fc50b9902fbf59a7bf3" TargetMode="External"/><Relationship Id="rId10" Type="http://schemas.openxmlformats.org/officeDocument/2006/relationships/hyperlink" Target="https://www.transparentno.hr/pregled/22437590557/b8cec3c76e4e400e40630b821298d239815d0c68d1ca3a8ad338920bcfbdd2c1cf5d22762475b9bd249e0a20fe64d34229ec756efc70f4a81c4025fd04dbc35b" TargetMode="External"/><Relationship Id="rId4" Type="http://schemas.openxmlformats.org/officeDocument/2006/relationships/hyperlink" Target="https://www.transparentno.hr/pregled/59369289798/1963a7598b15cb29f69f8b280944fd643fcf49a5f46a0a2fa5f5abb5d50312ff7f196f6b4e63542fb2dcf5e5b34e7e8f3c001824767ae8f288dd5693aa2ec638" TargetMode="External"/><Relationship Id="rId9" Type="http://schemas.openxmlformats.org/officeDocument/2006/relationships/hyperlink" Target="https://www.transparentno.hr/pregled/62134495963/60ea4c0a445c44a6f3e9eff58dfd3f6a0a624adc05342f824839823c20eb4d0e7e5dee7367bf7ccc50661d7440a9f00adf4824b3958a8787b06f5fa65e36098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tabSelected="1" workbookViewId="0">
      <selection activeCell="A27" sqref="A27"/>
    </sheetView>
  </sheetViews>
  <sheetFormatPr defaultRowHeight="14.4" x14ac:dyDescent="0.3"/>
  <cols>
    <col min="1" max="1" width="58.33203125" customWidth="1"/>
    <col min="2" max="4" width="8.6640625" customWidth="1"/>
  </cols>
  <sheetData>
    <row r="3" spans="1:9" s="19" customFormat="1" ht="12.75" x14ac:dyDescent="0.2">
      <c r="A3" s="96" t="s">
        <v>86</v>
      </c>
      <c r="B3" s="97"/>
      <c r="C3" s="97"/>
      <c r="D3" s="97"/>
    </row>
    <row r="4" spans="1:9" x14ac:dyDescent="0.3">
      <c r="A4" s="98" t="s">
        <v>52</v>
      </c>
      <c r="B4" s="98"/>
      <c r="C4" s="98"/>
      <c r="D4" s="98"/>
    </row>
    <row r="5" spans="1:9" ht="24.75" customHeight="1" x14ac:dyDescent="0.3">
      <c r="A5" s="95" t="s">
        <v>1</v>
      </c>
      <c r="B5" s="95" t="s">
        <v>2</v>
      </c>
      <c r="C5" s="95"/>
      <c r="D5" s="95"/>
    </row>
    <row r="6" spans="1:9" x14ac:dyDescent="0.3">
      <c r="A6" s="95"/>
      <c r="B6" s="51" t="s">
        <v>80</v>
      </c>
      <c r="C6" s="51" t="s">
        <v>87</v>
      </c>
      <c r="D6" s="51" t="s">
        <v>3</v>
      </c>
      <c r="E6" s="1"/>
    </row>
    <row r="7" spans="1:9" ht="15" x14ac:dyDescent="0.25">
      <c r="A7" s="85" t="s">
        <v>4</v>
      </c>
      <c r="B7" s="86"/>
      <c r="C7" s="86">
        <v>930</v>
      </c>
      <c r="D7" s="87" t="s">
        <v>5</v>
      </c>
      <c r="E7" s="1"/>
    </row>
    <row r="8" spans="1:9" x14ac:dyDescent="0.3">
      <c r="A8" s="85" t="s">
        <v>6</v>
      </c>
      <c r="B8" s="86">
        <v>563</v>
      </c>
      <c r="C8" s="86">
        <v>633</v>
      </c>
      <c r="D8" s="87">
        <v>112.4</v>
      </c>
      <c r="E8" s="2"/>
      <c r="I8" s="5"/>
    </row>
    <row r="9" spans="1:9" x14ac:dyDescent="0.3">
      <c r="A9" s="85" t="s">
        <v>7</v>
      </c>
      <c r="B9" s="86">
        <v>293</v>
      </c>
      <c r="C9" s="86">
        <v>297</v>
      </c>
      <c r="D9" s="87">
        <v>101.4</v>
      </c>
      <c r="E9" s="2"/>
    </row>
    <row r="10" spans="1:9" ht="15" x14ac:dyDescent="0.25">
      <c r="A10" s="88" t="s">
        <v>8</v>
      </c>
      <c r="B10" s="89">
        <v>14523</v>
      </c>
      <c r="C10" s="89">
        <v>14901</v>
      </c>
      <c r="D10" s="90">
        <v>102.6</v>
      </c>
      <c r="E10" s="3"/>
    </row>
    <row r="11" spans="1:9" ht="15" customHeight="1" x14ac:dyDescent="0.25">
      <c r="A11" s="91" t="s">
        <v>9</v>
      </c>
      <c r="B11" s="55">
        <v>4826494.3279999997</v>
      </c>
      <c r="C11" s="55">
        <v>5945499.909</v>
      </c>
      <c r="D11" s="92">
        <v>123.18464510583385</v>
      </c>
      <c r="E11" s="1"/>
    </row>
    <row r="12" spans="1:9" ht="15" x14ac:dyDescent="0.25">
      <c r="A12" s="91" t="s">
        <v>10</v>
      </c>
      <c r="B12" s="55">
        <v>4780285.6529999999</v>
      </c>
      <c r="C12" s="55">
        <v>5827530.9220000003</v>
      </c>
      <c r="D12" s="92">
        <v>121.90758764265004</v>
      </c>
      <c r="E12" s="1"/>
    </row>
    <row r="13" spans="1:9" ht="15" x14ac:dyDescent="0.25">
      <c r="A13" s="91" t="s">
        <v>11</v>
      </c>
      <c r="B13" s="55">
        <v>174739.397</v>
      </c>
      <c r="C13" s="55">
        <v>220317.67300000001</v>
      </c>
      <c r="D13" s="92">
        <v>126.08357175457118</v>
      </c>
      <c r="E13" s="1"/>
    </row>
    <row r="14" spans="1:9" ht="15" x14ac:dyDescent="0.25">
      <c r="A14" s="91" t="s">
        <v>12</v>
      </c>
      <c r="B14" s="55">
        <v>128530.72199999999</v>
      </c>
      <c r="C14" s="55">
        <v>102348.686</v>
      </c>
      <c r="D14" s="92">
        <v>79.629744863644362</v>
      </c>
      <c r="E14" s="1"/>
    </row>
    <row r="15" spans="1:9" ht="15" x14ac:dyDescent="0.25">
      <c r="A15" s="91" t="s">
        <v>13</v>
      </c>
      <c r="B15" s="55">
        <v>18856.112000000001</v>
      </c>
      <c r="C15" s="55">
        <v>30557.496999999999</v>
      </c>
      <c r="D15" s="92">
        <v>162.05619164756763</v>
      </c>
      <c r="E15" s="1"/>
    </row>
    <row r="16" spans="1:9" ht="15" x14ac:dyDescent="0.25">
      <c r="A16" s="91" t="s">
        <v>14</v>
      </c>
      <c r="B16" s="55">
        <v>155677.71599999999</v>
      </c>
      <c r="C16" s="55">
        <v>190160.99400000001</v>
      </c>
      <c r="D16" s="92">
        <v>122.15042646180653</v>
      </c>
      <c r="E16" s="1"/>
    </row>
    <row r="17" spans="1:5" ht="15" x14ac:dyDescent="0.25">
      <c r="A17" s="91" t="s">
        <v>15</v>
      </c>
      <c r="B17" s="55">
        <v>128325.15300000001</v>
      </c>
      <c r="C17" s="55">
        <v>102749.504</v>
      </c>
      <c r="D17" s="92">
        <v>80.069652439845513</v>
      </c>
      <c r="E17" s="1"/>
    </row>
    <row r="18" spans="1:5" x14ac:dyDescent="0.3">
      <c r="A18" s="93" t="s">
        <v>21</v>
      </c>
      <c r="B18" s="56">
        <v>27352.562999999998</v>
      </c>
      <c r="C18" s="56">
        <v>87411.49</v>
      </c>
      <c r="D18" s="94">
        <v>319.57330653072626</v>
      </c>
      <c r="E18" s="1"/>
    </row>
    <row r="19" spans="1:5" ht="15" x14ac:dyDescent="0.25">
      <c r="A19" s="91" t="s">
        <v>18</v>
      </c>
      <c r="B19" s="55">
        <v>305027.25400000002</v>
      </c>
      <c r="C19" s="55">
        <v>430325.71299999999</v>
      </c>
      <c r="D19" s="92">
        <v>141.07779136352187</v>
      </c>
      <c r="E19" s="1"/>
    </row>
    <row r="20" spans="1:5" ht="15" x14ac:dyDescent="0.25">
      <c r="A20" s="91" t="s">
        <v>19</v>
      </c>
      <c r="B20" s="55">
        <v>152153.856</v>
      </c>
      <c r="C20" s="55">
        <v>188448.42600000001</v>
      </c>
      <c r="D20" s="92">
        <v>123.85386144929511</v>
      </c>
      <c r="E20" s="1"/>
    </row>
    <row r="21" spans="1:5" ht="15" x14ac:dyDescent="0.25">
      <c r="A21" s="91" t="s">
        <v>20</v>
      </c>
      <c r="B21" s="55">
        <v>152873.39799999999</v>
      </c>
      <c r="C21" s="55">
        <v>241877.28700000001</v>
      </c>
      <c r="D21" s="92">
        <v>158.22065196719186</v>
      </c>
      <c r="E21" s="1"/>
    </row>
    <row r="22" spans="1:5" ht="15" x14ac:dyDescent="0.25">
      <c r="A22" s="91" t="s">
        <v>126</v>
      </c>
      <c r="B22" s="55">
        <v>33823.591999999997</v>
      </c>
      <c r="C22" s="55">
        <v>28610.616999999998</v>
      </c>
      <c r="D22" s="92">
        <v>84.587754606311478</v>
      </c>
    </row>
    <row r="23" spans="1:5" x14ac:dyDescent="0.3">
      <c r="A23" s="93" t="s">
        <v>17</v>
      </c>
      <c r="B23" s="56">
        <v>4692.8496867038493</v>
      </c>
      <c r="C23" s="56">
        <v>5033.5438728944364</v>
      </c>
      <c r="D23" s="94">
        <v>107.25985720693055</v>
      </c>
    </row>
    <row r="24" spans="1:5" x14ac:dyDescent="0.3">
      <c r="A24" s="4" t="s">
        <v>88</v>
      </c>
    </row>
  </sheetData>
  <mergeCells count="4">
    <mergeCell ref="A5:A6"/>
    <mergeCell ref="B5:D5"/>
    <mergeCell ref="A3:D3"/>
    <mergeCell ref="A4:D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4"/>
  <sheetViews>
    <sheetView workbookViewId="0">
      <selection activeCell="C15" sqref="C15"/>
    </sheetView>
  </sheetViews>
  <sheetFormatPr defaultColWidth="8.88671875" defaultRowHeight="14.4" x14ac:dyDescent="0.3"/>
  <cols>
    <col min="1" max="1" width="5" style="6" customWidth="1"/>
    <col min="2" max="2" width="13.5546875" style="6" customWidth="1"/>
    <col min="3" max="3" width="37" style="6" customWidth="1"/>
    <col min="4" max="4" width="10.33203125" style="6" customWidth="1"/>
    <col min="5" max="5" width="13.44140625" style="6" customWidth="1"/>
    <col min="6" max="6" width="9.5546875" style="6" customWidth="1"/>
    <col min="7" max="16384" width="8.88671875" style="6"/>
  </cols>
  <sheetData>
    <row r="3" spans="1:7" s="42" customFormat="1" ht="13.8" x14ac:dyDescent="0.3">
      <c r="A3" s="45" t="s">
        <v>129</v>
      </c>
      <c r="B3" s="41"/>
      <c r="C3" s="41"/>
      <c r="D3" s="41"/>
      <c r="E3" s="41"/>
    </row>
    <row r="4" spans="1:7" s="8" customFormat="1" ht="13.8" x14ac:dyDescent="0.3">
      <c r="A4" s="99" t="s">
        <v>55</v>
      </c>
      <c r="B4" s="100"/>
      <c r="C4" s="100"/>
      <c r="D4" s="100"/>
      <c r="E4" s="100"/>
      <c r="F4" s="100"/>
    </row>
    <row r="5" spans="1:7" ht="38.4" x14ac:dyDescent="0.3">
      <c r="A5" s="51" t="s">
        <v>79</v>
      </c>
      <c r="B5" s="51" t="s">
        <v>22</v>
      </c>
      <c r="C5" s="51" t="s">
        <v>23</v>
      </c>
      <c r="D5" s="51" t="s">
        <v>78</v>
      </c>
      <c r="E5" s="51" t="s">
        <v>9</v>
      </c>
      <c r="F5" s="52" t="s">
        <v>125</v>
      </c>
    </row>
    <row r="6" spans="1:7" ht="15" customHeight="1" x14ac:dyDescent="0.25">
      <c r="A6" s="53" t="s">
        <v>24</v>
      </c>
      <c r="B6" s="54">
        <v>62296711978</v>
      </c>
      <c r="C6" s="9" t="s">
        <v>83</v>
      </c>
      <c r="D6" s="36" t="s">
        <v>60</v>
      </c>
      <c r="E6" s="25">
        <v>908463.59299999999</v>
      </c>
      <c r="F6" s="57">
        <f>E6/E17*100</f>
        <v>15.279852105031797</v>
      </c>
      <c r="G6" s="10"/>
    </row>
    <row r="7" spans="1:7" ht="15" customHeight="1" x14ac:dyDescent="0.25">
      <c r="A7" s="53" t="s">
        <v>25</v>
      </c>
      <c r="B7" s="54">
        <v>58203211592</v>
      </c>
      <c r="C7" s="9" t="s">
        <v>90</v>
      </c>
      <c r="D7" s="36" t="s">
        <v>60</v>
      </c>
      <c r="E7" s="25">
        <v>347010.15100000001</v>
      </c>
      <c r="F7" s="57">
        <f>E7/E17*100</f>
        <v>5.8365176404210084</v>
      </c>
      <c r="G7" s="10"/>
    </row>
    <row r="8" spans="1:7" ht="15" customHeight="1" x14ac:dyDescent="0.25">
      <c r="A8" s="53" t="s">
        <v>26</v>
      </c>
      <c r="B8" s="31">
        <v>26641815251</v>
      </c>
      <c r="C8" s="9" t="s">
        <v>57</v>
      </c>
      <c r="D8" s="36" t="s">
        <v>62</v>
      </c>
      <c r="E8" s="25">
        <v>292218.109</v>
      </c>
      <c r="F8" s="57">
        <v>4.9000000000000004</v>
      </c>
      <c r="G8" s="10"/>
    </row>
    <row r="9" spans="1:7" ht="15" customHeight="1" x14ac:dyDescent="0.25">
      <c r="A9" s="53" t="s">
        <v>27</v>
      </c>
      <c r="B9" s="54">
        <v>67289965400</v>
      </c>
      <c r="C9" s="9" t="s">
        <v>59</v>
      </c>
      <c r="D9" s="36" t="s">
        <v>62</v>
      </c>
      <c r="E9" s="25">
        <v>238572.91399999999</v>
      </c>
      <c r="F9" s="57">
        <v>3.2</v>
      </c>
      <c r="G9" s="10"/>
    </row>
    <row r="10" spans="1:7" ht="15" customHeight="1" x14ac:dyDescent="0.3">
      <c r="A10" s="53" t="s">
        <v>28</v>
      </c>
      <c r="B10" s="54">
        <v>50691424765</v>
      </c>
      <c r="C10" s="9" t="s">
        <v>67</v>
      </c>
      <c r="D10" s="36" t="s">
        <v>68</v>
      </c>
      <c r="E10" s="25">
        <v>195022.27499999999</v>
      </c>
      <c r="F10" s="57">
        <f>E10/E17*100</f>
        <v>3.2801661422075719</v>
      </c>
      <c r="G10" s="10"/>
    </row>
    <row r="11" spans="1:7" ht="15" customHeight="1" x14ac:dyDescent="0.3">
      <c r="A11" s="53" t="s">
        <v>35</v>
      </c>
      <c r="B11" s="54">
        <v>76842508189</v>
      </c>
      <c r="C11" s="9" t="s">
        <v>81</v>
      </c>
      <c r="D11" s="36" t="s">
        <v>60</v>
      </c>
      <c r="E11" s="25">
        <v>194107.546</v>
      </c>
      <c r="F11" s="57">
        <f>E11/E17*100</f>
        <v>3.2647809094432869</v>
      </c>
      <c r="G11" s="10"/>
    </row>
    <row r="12" spans="1:7" ht="15" customHeight="1" x14ac:dyDescent="0.25">
      <c r="A12" s="53" t="s">
        <v>37</v>
      </c>
      <c r="B12" s="31" t="s">
        <v>36</v>
      </c>
      <c r="C12" s="9" t="s">
        <v>77</v>
      </c>
      <c r="D12" s="36" t="s">
        <v>60</v>
      </c>
      <c r="E12" s="25">
        <v>188394.981</v>
      </c>
      <c r="F12" s="57">
        <f>E12/E17*100</f>
        <v>3.1686987449922772</v>
      </c>
      <c r="G12" s="10"/>
    </row>
    <row r="13" spans="1:7" ht="15" customHeight="1" x14ac:dyDescent="0.25">
      <c r="A13" s="53" t="s">
        <v>38</v>
      </c>
      <c r="B13" s="54">
        <v>88148846119</v>
      </c>
      <c r="C13" s="9" t="s">
        <v>58</v>
      </c>
      <c r="D13" s="36" t="s">
        <v>82</v>
      </c>
      <c r="E13" s="25">
        <v>186343.622</v>
      </c>
      <c r="F13" s="57">
        <f>E13/E17*100</f>
        <v>3.1341960281241006</v>
      </c>
      <c r="G13" s="10"/>
    </row>
    <row r="14" spans="1:7" ht="15" customHeight="1" x14ac:dyDescent="0.3">
      <c r="A14" s="53" t="s">
        <v>39</v>
      </c>
      <c r="B14" s="54">
        <v>59369289798</v>
      </c>
      <c r="C14" s="9" t="s">
        <v>72</v>
      </c>
      <c r="D14" s="36" t="s">
        <v>61</v>
      </c>
      <c r="E14" s="25">
        <v>140368.15700000001</v>
      </c>
      <c r="F14" s="57">
        <f>E14/E17*100</f>
        <v>2.3609142906136071</v>
      </c>
      <c r="G14" s="10"/>
    </row>
    <row r="15" spans="1:7" ht="15" customHeight="1" x14ac:dyDescent="0.3">
      <c r="A15" s="53" t="s">
        <v>40</v>
      </c>
      <c r="B15" s="54">
        <v>25541500918</v>
      </c>
      <c r="C15" s="9" t="s">
        <v>133</v>
      </c>
      <c r="D15" s="36" t="s">
        <v>64</v>
      </c>
      <c r="E15" s="25">
        <v>134990.82500000001</v>
      </c>
      <c r="F15" s="57">
        <f>E15/E17*100</f>
        <v>2.2704705586767844</v>
      </c>
      <c r="G15" s="10"/>
    </row>
    <row r="16" spans="1:7" ht="15" customHeight="1" x14ac:dyDescent="0.25">
      <c r="A16" s="101" t="s">
        <v>94</v>
      </c>
      <c r="B16" s="102"/>
      <c r="C16" s="102"/>
      <c r="D16" s="102"/>
      <c r="E16" s="7">
        <f t="shared" ref="E16" si="0">SUM(E6:E15)</f>
        <v>2825492.1730000004</v>
      </c>
      <c r="F16" s="58">
        <v>47.5</v>
      </c>
      <c r="G16" s="10"/>
    </row>
    <row r="17" spans="1:7" ht="15" customHeight="1" x14ac:dyDescent="0.25">
      <c r="A17" s="103" t="s">
        <v>93</v>
      </c>
      <c r="B17" s="104"/>
      <c r="C17" s="104"/>
      <c r="D17" s="104"/>
      <c r="E17" s="7">
        <v>5945499.909</v>
      </c>
      <c r="F17" s="58">
        <v>100</v>
      </c>
      <c r="G17" s="10"/>
    </row>
    <row r="18" spans="1:7" x14ac:dyDescent="0.3">
      <c r="A18" s="18" t="s">
        <v>88</v>
      </c>
      <c r="F18" s="10"/>
    </row>
    <row r="19" spans="1:7" x14ac:dyDescent="0.3">
      <c r="G19" s="11"/>
    </row>
    <row r="20" spans="1:7" ht="14.4" customHeight="1" x14ac:dyDescent="0.3">
      <c r="A20" s="13"/>
    </row>
    <row r="21" spans="1:7" s="11" customFormat="1" x14ac:dyDescent="0.3">
      <c r="A21" s="13"/>
    </row>
    <row r="22" spans="1:7" x14ac:dyDescent="0.3">
      <c r="A22" s="13"/>
    </row>
    <row r="32" spans="1:7" ht="15" x14ac:dyDescent="0.25">
      <c r="B32" s="46"/>
      <c r="C32" s="46"/>
      <c r="D32" s="46"/>
      <c r="E32" s="47"/>
      <c r="F32" s="46"/>
      <c r="G32" s="46"/>
    </row>
    <row r="33" spans="2:7" ht="15" x14ac:dyDescent="0.25">
      <c r="B33" s="46"/>
      <c r="C33" s="46"/>
      <c r="D33" s="46"/>
      <c r="E33" s="46"/>
      <c r="F33" s="46"/>
      <c r="G33" s="46"/>
    </row>
    <row r="34" spans="2:7" ht="15" x14ac:dyDescent="0.25">
      <c r="G34" s="11"/>
    </row>
  </sheetData>
  <mergeCells count="3">
    <mergeCell ref="A4:F4"/>
    <mergeCell ref="A16:D16"/>
    <mergeCell ref="A17:D17"/>
  </mergeCells>
  <hyperlinks>
    <hyperlink ref="C6" r:id="rId1" display="MLINAR d.d."/>
    <hyperlink ref="C7" r:id="rId2" display="PAN-PEK d.o.o."/>
    <hyperlink ref="C8" r:id="rId3" display="PEKARA DUBRAVICA d.o.o."/>
    <hyperlink ref="C9" r:id="rId4" display="BABIĆ PEKARA d.o.o."/>
    <hyperlink ref="C10" r:id="rId5" display="P.T.U.U.O. BABIĆ, Vl. Ivica Babić"/>
    <hyperlink ref="C11" r:id="rId6" display="DON DON d.o.o."/>
    <hyperlink ref="C12" r:id="rId7" display="BRIONKA d.d."/>
    <hyperlink ref="C13" r:id="rId8" display="MIVIT PEKARA d.o.o."/>
    <hyperlink ref="C14" r:id="rId9" display="KUSTURA d.o.o."/>
    <hyperlink ref="C15" r:id="rId10" display="PROLJETNI DAN d.o.o."/>
  </hyperlinks>
  <pageMargins left="0.7" right="0.7" top="0.75" bottom="0.75" header="0.3" footer="0.3"/>
  <pageSetup paperSize="9" orientation="portrait" horizontalDpi="300" verticalDpi="300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2"/>
  <sheetViews>
    <sheetView zoomScaleNormal="100" workbookViewId="0">
      <selection activeCell="B33" sqref="B33"/>
    </sheetView>
  </sheetViews>
  <sheetFormatPr defaultColWidth="9.109375" defaultRowHeight="14.4" x14ac:dyDescent="0.3"/>
  <cols>
    <col min="1" max="1" width="3.44140625" style="6" customWidth="1"/>
    <col min="2" max="2" width="8.5546875" style="6" customWidth="1"/>
    <col min="3" max="3" width="23.5546875" style="6" bestFit="1" customWidth="1"/>
    <col min="4" max="4" width="4.33203125" style="6" bestFit="1" customWidth="1"/>
    <col min="5" max="6" width="7.6640625" style="6" bestFit="1" customWidth="1"/>
    <col min="7" max="7" width="7.88671875" style="20" customWidth="1"/>
    <col min="8" max="9" width="7.88671875" style="6" bestFit="1" customWidth="1"/>
    <col min="10" max="10" width="5.33203125" style="6" bestFit="1" customWidth="1"/>
    <col min="11" max="11" width="6.5546875" style="6" bestFit="1" customWidth="1"/>
    <col min="12" max="12" width="7" style="6" bestFit="1" customWidth="1"/>
    <col min="13" max="13" width="5.33203125" style="6" bestFit="1" customWidth="1"/>
    <col min="14" max="16384" width="9.109375" style="6"/>
  </cols>
  <sheetData>
    <row r="3" spans="1:15" s="35" customFormat="1" ht="17.100000000000001" customHeight="1" x14ac:dyDescent="0.3">
      <c r="A3" s="59" t="s">
        <v>89</v>
      </c>
      <c r="B3" s="60"/>
      <c r="C3" s="60"/>
      <c r="D3" s="60"/>
      <c r="E3" s="60"/>
      <c r="F3" s="60"/>
      <c r="G3" s="60"/>
      <c r="H3" s="60"/>
      <c r="I3" s="60"/>
      <c r="J3" s="61"/>
      <c r="K3" s="60"/>
      <c r="L3" s="60"/>
      <c r="M3" s="60"/>
    </row>
    <row r="4" spans="1:15" s="45" customFormat="1" ht="17.100000000000001" customHeight="1" x14ac:dyDescent="0.25">
      <c r="A4" s="62" t="s">
        <v>127</v>
      </c>
      <c r="B4" s="62"/>
      <c r="C4" s="62"/>
      <c r="D4" s="62"/>
      <c r="E4" s="62"/>
      <c r="F4" s="63"/>
      <c r="G4" s="63"/>
      <c r="H4" s="63"/>
      <c r="I4" s="63"/>
      <c r="J4" s="64"/>
      <c r="K4" s="65"/>
      <c r="L4" s="65"/>
      <c r="M4" s="65"/>
    </row>
    <row r="5" spans="1:15" s="45" customFormat="1" ht="17.100000000000001" customHeight="1" x14ac:dyDescent="0.3">
      <c r="A5" s="65" t="s">
        <v>0</v>
      </c>
      <c r="B5" s="65"/>
      <c r="C5" s="65"/>
      <c r="D5" s="65"/>
      <c r="E5" s="65"/>
      <c r="F5" s="65"/>
      <c r="G5" s="65"/>
      <c r="H5" s="65"/>
      <c r="I5" s="65"/>
      <c r="J5" s="64"/>
      <c r="K5" s="65"/>
      <c r="L5" s="65"/>
      <c r="M5" s="65"/>
    </row>
    <row r="6" spans="1:15" s="45" customFormat="1" ht="17.100000000000001" customHeight="1" x14ac:dyDescent="0.3">
      <c r="A6" s="65" t="s">
        <v>54</v>
      </c>
      <c r="B6" s="65"/>
      <c r="C6" s="65"/>
      <c r="D6" s="65"/>
      <c r="E6" s="65"/>
      <c r="F6" s="65"/>
      <c r="G6" s="65"/>
      <c r="H6" s="65"/>
      <c r="I6" s="65"/>
      <c r="J6" s="64"/>
      <c r="K6" s="65"/>
      <c r="L6" s="65"/>
      <c r="M6" s="65"/>
    </row>
    <row r="7" spans="1:15" s="17" customFormat="1" ht="14.4" customHeight="1" x14ac:dyDescent="0.3">
      <c r="A7" s="105" t="s">
        <v>66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5" ht="35.1" customHeight="1" x14ac:dyDescent="0.3">
      <c r="A8" s="114" t="s">
        <v>34</v>
      </c>
      <c r="B8" s="111" t="s">
        <v>29</v>
      </c>
      <c r="C8" s="112"/>
      <c r="D8" s="111" t="s">
        <v>4</v>
      </c>
      <c r="E8" s="112"/>
      <c r="F8" s="112"/>
      <c r="G8" s="112"/>
      <c r="H8" s="111" t="s">
        <v>9</v>
      </c>
      <c r="I8" s="112"/>
      <c r="J8" s="112"/>
      <c r="K8" s="95" t="s">
        <v>16</v>
      </c>
      <c r="L8" s="113"/>
      <c r="M8" s="113"/>
    </row>
    <row r="9" spans="1:15" ht="28.8" x14ac:dyDescent="0.3">
      <c r="A9" s="115"/>
      <c r="B9" s="33" t="s">
        <v>92</v>
      </c>
      <c r="C9" s="33" t="s">
        <v>30</v>
      </c>
      <c r="D9" s="33" t="s">
        <v>31</v>
      </c>
      <c r="E9" s="33" t="s">
        <v>32</v>
      </c>
      <c r="F9" s="33" t="s">
        <v>33</v>
      </c>
      <c r="G9" s="76" t="s">
        <v>128</v>
      </c>
      <c r="H9" s="33" t="s">
        <v>80</v>
      </c>
      <c r="I9" s="33" t="s">
        <v>87</v>
      </c>
      <c r="J9" s="33" t="s">
        <v>3</v>
      </c>
      <c r="K9" s="33" t="s">
        <v>80</v>
      </c>
      <c r="L9" s="33" t="s">
        <v>87</v>
      </c>
      <c r="M9" s="33" t="s">
        <v>3</v>
      </c>
      <c r="O9" s="49"/>
    </row>
    <row r="10" spans="1:15" ht="15" customHeight="1" x14ac:dyDescent="0.25">
      <c r="A10" s="70" t="s">
        <v>24</v>
      </c>
      <c r="B10" s="75">
        <v>21</v>
      </c>
      <c r="C10" s="71" t="s">
        <v>124</v>
      </c>
      <c r="D10" s="72">
        <v>211</v>
      </c>
      <c r="E10" s="73">
        <v>140</v>
      </c>
      <c r="F10" s="22">
        <v>71</v>
      </c>
      <c r="G10" s="80">
        <v>33.649289099526065</v>
      </c>
      <c r="H10" s="15">
        <v>1548216.818</v>
      </c>
      <c r="I10" s="24">
        <v>1978835.557</v>
      </c>
      <c r="J10" s="23">
        <v>127.81385229726914</v>
      </c>
      <c r="K10" s="15">
        <v>3220.5749999999998</v>
      </c>
      <c r="L10" s="15">
        <v>11166.187</v>
      </c>
      <c r="M10" s="44">
        <v>346.71408056014843</v>
      </c>
      <c r="N10" s="14"/>
    </row>
    <row r="11" spans="1:15" ht="15" customHeight="1" x14ac:dyDescent="0.25">
      <c r="A11" s="70" t="s">
        <v>25</v>
      </c>
      <c r="B11" s="75">
        <v>17</v>
      </c>
      <c r="C11" s="74" t="s">
        <v>104</v>
      </c>
      <c r="D11" s="72">
        <v>111</v>
      </c>
      <c r="E11" s="73">
        <v>72</v>
      </c>
      <c r="F11" s="22">
        <v>39</v>
      </c>
      <c r="G11" s="81">
        <v>35.135135135135137</v>
      </c>
      <c r="H11" s="15">
        <v>529320.429</v>
      </c>
      <c r="I11" s="24">
        <v>652229.82900000003</v>
      </c>
      <c r="J11" s="23">
        <v>123.22022602305418</v>
      </c>
      <c r="K11" s="16">
        <v>-3254.915</v>
      </c>
      <c r="L11" s="15">
        <v>8312.6129999999994</v>
      </c>
      <c r="M11" s="44" t="s">
        <v>5</v>
      </c>
      <c r="N11" s="14"/>
    </row>
    <row r="12" spans="1:15" ht="15" customHeight="1" x14ac:dyDescent="0.25">
      <c r="A12" s="70" t="s">
        <v>26</v>
      </c>
      <c r="B12" s="75">
        <v>16</v>
      </c>
      <c r="C12" s="74" t="s">
        <v>105</v>
      </c>
      <c r="D12" s="72">
        <v>37</v>
      </c>
      <c r="E12" s="73">
        <v>28</v>
      </c>
      <c r="F12" s="22">
        <v>9</v>
      </c>
      <c r="G12" s="81">
        <v>24.324324324324326</v>
      </c>
      <c r="H12" s="15">
        <v>457372.44900000002</v>
      </c>
      <c r="I12" s="24">
        <v>631503.61899999995</v>
      </c>
      <c r="J12" s="23">
        <v>138.07207241728722</v>
      </c>
      <c r="K12" s="15">
        <v>15236.337</v>
      </c>
      <c r="L12" s="15">
        <v>5555.8280000000004</v>
      </c>
      <c r="M12" s="44">
        <v>36.464328663772669</v>
      </c>
      <c r="N12" s="14"/>
    </row>
    <row r="13" spans="1:15" ht="15" customHeight="1" x14ac:dyDescent="0.25">
      <c r="A13" s="70" t="s">
        <v>27</v>
      </c>
      <c r="B13" s="75">
        <v>18</v>
      </c>
      <c r="C13" s="74" t="s">
        <v>106</v>
      </c>
      <c r="D13" s="72">
        <v>45</v>
      </c>
      <c r="E13" s="73">
        <v>34</v>
      </c>
      <c r="F13" s="22">
        <v>11</v>
      </c>
      <c r="G13" s="81">
        <v>24.444444444444443</v>
      </c>
      <c r="H13" s="15">
        <v>331199.89799999999</v>
      </c>
      <c r="I13" s="24">
        <v>392737.14600000001</v>
      </c>
      <c r="J13" s="23">
        <v>118.58009267865172</v>
      </c>
      <c r="K13" s="15">
        <v>2182.0410000000002</v>
      </c>
      <c r="L13" s="15">
        <v>9114.893</v>
      </c>
      <c r="M13" s="44">
        <v>417.72326917780191</v>
      </c>
      <c r="N13" s="14"/>
    </row>
    <row r="14" spans="1:15" ht="15" customHeight="1" x14ac:dyDescent="0.3">
      <c r="A14" s="70" t="s">
        <v>28</v>
      </c>
      <c r="B14" s="75">
        <v>1</v>
      </c>
      <c r="C14" s="74" t="s">
        <v>107</v>
      </c>
      <c r="D14" s="72">
        <v>82</v>
      </c>
      <c r="E14" s="73">
        <v>61</v>
      </c>
      <c r="F14" s="22">
        <v>21</v>
      </c>
      <c r="G14" s="81">
        <v>25.609756097560975</v>
      </c>
      <c r="H14" s="15">
        <v>280106.32199999999</v>
      </c>
      <c r="I14" s="24">
        <v>353105.85499999998</v>
      </c>
      <c r="J14" s="23">
        <v>126.06136572669003</v>
      </c>
      <c r="K14" s="15">
        <v>9449.9259999999995</v>
      </c>
      <c r="L14" s="15">
        <v>14262.175999999999</v>
      </c>
      <c r="M14" s="44">
        <v>150.92367919071538</v>
      </c>
      <c r="N14" s="14"/>
    </row>
    <row r="15" spans="1:15" ht="15" customHeight="1" x14ac:dyDescent="0.3">
      <c r="A15" s="70" t="s">
        <v>35</v>
      </c>
      <c r="B15" s="75">
        <v>6</v>
      </c>
      <c r="C15" s="74" t="s">
        <v>108</v>
      </c>
      <c r="D15" s="72">
        <v>21</v>
      </c>
      <c r="E15" s="73">
        <v>17</v>
      </c>
      <c r="F15" s="22">
        <v>4</v>
      </c>
      <c r="G15" s="81">
        <v>19.047619047619047</v>
      </c>
      <c r="H15" s="15">
        <v>292895.092</v>
      </c>
      <c r="I15" s="24">
        <v>348706.68800000002</v>
      </c>
      <c r="J15" s="23">
        <v>119.05514893366667</v>
      </c>
      <c r="K15" s="15">
        <v>3605.8440000000001</v>
      </c>
      <c r="L15" s="15">
        <v>8491.6090000000004</v>
      </c>
      <c r="M15" s="44">
        <v>235.49573969367503</v>
      </c>
      <c r="N15" s="14"/>
    </row>
    <row r="16" spans="1:15" ht="15" customHeight="1" x14ac:dyDescent="0.25">
      <c r="A16" s="70" t="s">
        <v>37</v>
      </c>
      <c r="B16" s="75">
        <v>8</v>
      </c>
      <c r="C16" s="74" t="s">
        <v>109</v>
      </c>
      <c r="D16" s="72">
        <v>59</v>
      </c>
      <c r="E16" s="73">
        <v>43</v>
      </c>
      <c r="F16" s="22">
        <v>16</v>
      </c>
      <c r="G16" s="81">
        <v>27.118644067796609</v>
      </c>
      <c r="H16" s="15">
        <v>376604.07699999999</v>
      </c>
      <c r="I16" s="24">
        <v>340939.777</v>
      </c>
      <c r="J16" s="23">
        <v>90.530028170672196</v>
      </c>
      <c r="K16" s="16">
        <v>-21359.761999999999</v>
      </c>
      <c r="L16" s="16">
        <v>-6456.0259999999998</v>
      </c>
      <c r="M16" s="44">
        <v>30.225177602634336</v>
      </c>
      <c r="N16" s="14"/>
    </row>
    <row r="17" spans="1:14" ht="15" customHeight="1" x14ac:dyDescent="0.3">
      <c r="A17" s="70" t="s">
        <v>38</v>
      </c>
      <c r="B17" s="75">
        <v>5</v>
      </c>
      <c r="C17" s="74" t="s">
        <v>110</v>
      </c>
      <c r="D17" s="72">
        <v>36</v>
      </c>
      <c r="E17" s="73">
        <v>26</v>
      </c>
      <c r="F17" s="22">
        <v>10</v>
      </c>
      <c r="G17" s="81">
        <v>27.777777777777779</v>
      </c>
      <c r="H17" s="15">
        <v>203207.12</v>
      </c>
      <c r="I17" s="24">
        <v>255048.09099999999</v>
      </c>
      <c r="J17" s="23">
        <v>125.51139497474301</v>
      </c>
      <c r="K17" s="15">
        <v>6154.674</v>
      </c>
      <c r="L17" s="15">
        <v>19285.691999999999</v>
      </c>
      <c r="M17" s="44">
        <v>313.35034154530359</v>
      </c>
      <c r="N17" s="14"/>
    </row>
    <row r="18" spans="1:14" ht="15" customHeight="1" x14ac:dyDescent="0.25">
      <c r="A18" s="70" t="s">
        <v>39</v>
      </c>
      <c r="B18" s="75">
        <v>13</v>
      </c>
      <c r="C18" s="74" t="s">
        <v>111</v>
      </c>
      <c r="D18" s="72">
        <v>56</v>
      </c>
      <c r="E18" s="73">
        <v>40</v>
      </c>
      <c r="F18" s="22">
        <v>16</v>
      </c>
      <c r="G18" s="81">
        <v>28.571428571428569</v>
      </c>
      <c r="H18" s="15">
        <v>176775.23800000001</v>
      </c>
      <c r="I18" s="24">
        <v>230109.61199999999</v>
      </c>
      <c r="J18" s="23">
        <v>130.17072673945432</v>
      </c>
      <c r="K18" s="15">
        <v>6436.11</v>
      </c>
      <c r="L18" s="15">
        <v>12012.724</v>
      </c>
      <c r="M18" s="44">
        <v>186.64572233849327</v>
      </c>
      <c r="N18" s="14"/>
    </row>
    <row r="19" spans="1:14" ht="15" customHeight="1" x14ac:dyDescent="0.3">
      <c r="A19" s="70" t="s">
        <v>40</v>
      </c>
      <c r="B19" s="75">
        <v>4</v>
      </c>
      <c r="C19" s="74" t="s">
        <v>112</v>
      </c>
      <c r="D19" s="72">
        <v>26</v>
      </c>
      <c r="E19" s="73">
        <v>19</v>
      </c>
      <c r="F19" s="22">
        <v>7</v>
      </c>
      <c r="G19" s="81">
        <v>26.923076923076923</v>
      </c>
      <c r="H19" s="15">
        <v>126987.595</v>
      </c>
      <c r="I19" s="24">
        <v>158293.962</v>
      </c>
      <c r="J19" s="23">
        <v>124.65309072118423</v>
      </c>
      <c r="K19" s="16">
        <v>-801.87099999999998</v>
      </c>
      <c r="L19" s="15">
        <v>826.27200000000005</v>
      </c>
      <c r="M19" s="44" t="s">
        <v>5</v>
      </c>
      <c r="N19" s="14"/>
    </row>
    <row r="20" spans="1:14" ht="15" customHeight="1" x14ac:dyDescent="0.25">
      <c r="A20" s="70" t="s">
        <v>41</v>
      </c>
      <c r="B20" s="75">
        <v>2</v>
      </c>
      <c r="C20" s="74" t="s">
        <v>113</v>
      </c>
      <c r="D20" s="72">
        <v>27</v>
      </c>
      <c r="E20" s="73">
        <v>14</v>
      </c>
      <c r="F20" s="22">
        <v>13</v>
      </c>
      <c r="G20" s="81">
        <v>48.148148148148145</v>
      </c>
      <c r="H20" s="15">
        <v>84363.664000000004</v>
      </c>
      <c r="I20" s="24">
        <v>95097.744999999995</v>
      </c>
      <c r="J20" s="23">
        <v>112.72358322417102</v>
      </c>
      <c r="K20" s="15">
        <v>903.36500000000001</v>
      </c>
      <c r="L20" s="15">
        <v>721.15200000000004</v>
      </c>
      <c r="M20" s="44">
        <v>79.829526271219279</v>
      </c>
      <c r="N20" s="14"/>
    </row>
    <row r="21" spans="1:14" ht="15" customHeight="1" x14ac:dyDescent="0.3">
      <c r="A21" s="70" t="s">
        <v>42</v>
      </c>
      <c r="B21" s="75">
        <v>19</v>
      </c>
      <c r="C21" s="74" t="s">
        <v>114</v>
      </c>
      <c r="D21" s="72">
        <v>26</v>
      </c>
      <c r="E21" s="73">
        <v>20</v>
      </c>
      <c r="F21" s="22">
        <v>6</v>
      </c>
      <c r="G21" s="81">
        <v>23.076923076923077</v>
      </c>
      <c r="H21" s="15">
        <v>72536.020999999993</v>
      </c>
      <c r="I21" s="24">
        <v>91692.093999999997</v>
      </c>
      <c r="J21" s="23">
        <v>126.40904854706601</v>
      </c>
      <c r="K21" s="15">
        <v>1554.877</v>
      </c>
      <c r="L21" s="15">
        <v>3821.12</v>
      </c>
      <c r="M21" s="44">
        <v>245.7506285063063</v>
      </c>
      <c r="N21" s="14"/>
    </row>
    <row r="22" spans="1:14" ht="15" customHeight="1" x14ac:dyDescent="0.3">
      <c r="A22" s="70" t="s">
        <v>43</v>
      </c>
      <c r="B22" s="75">
        <v>14</v>
      </c>
      <c r="C22" s="74" t="s">
        <v>115</v>
      </c>
      <c r="D22" s="72">
        <v>41</v>
      </c>
      <c r="E22" s="73">
        <v>23</v>
      </c>
      <c r="F22" s="22">
        <v>18</v>
      </c>
      <c r="G22" s="81">
        <v>43.902439024390247</v>
      </c>
      <c r="H22" s="15">
        <v>74500.413</v>
      </c>
      <c r="I22" s="24">
        <v>88833.562000000005</v>
      </c>
      <c r="J22" s="23">
        <v>119.23901952060318</v>
      </c>
      <c r="K22" s="15">
        <v>35.369</v>
      </c>
      <c r="L22" s="15">
        <v>791.22500000000002</v>
      </c>
      <c r="M22" s="44" t="s">
        <v>70</v>
      </c>
      <c r="N22" s="14"/>
    </row>
    <row r="23" spans="1:14" ht="15" customHeight="1" x14ac:dyDescent="0.25">
      <c r="A23" s="70" t="s">
        <v>44</v>
      </c>
      <c r="B23" s="75">
        <v>7</v>
      </c>
      <c r="C23" s="74" t="s">
        <v>116</v>
      </c>
      <c r="D23" s="72">
        <v>28</v>
      </c>
      <c r="E23" s="73">
        <v>20</v>
      </c>
      <c r="F23" s="22">
        <v>8</v>
      </c>
      <c r="G23" s="81">
        <v>28.571428571428569</v>
      </c>
      <c r="H23" s="15">
        <v>59235.046000000002</v>
      </c>
      <c r="I23" s="24">
        <v>70202.061000000002</v>
      </c>
      <c r="J23" s="23">
        <v>118.51440277433059</v>
      </c>
      <c r="K23" s="15">
        <v>759.923</v>
      </c>
      <c r="L23" s="16">
        <v>-36.863999999999997</v>
      </c>
      <c r="M23" s="44" t="s">
        <v>5</v>
      </c>
      <c r="N23" s="14"/>
    </row>
    <row r="24" spans="1:14" ht="15" customHeight="1" x14ac:dyDescent="0.25">
      <c r="A24" s="70" t="s">
        <v>45</v>
      </c>
      <c r="B24" s="75">
        <v>12</v>
      </c>
      <c r="C24" s="74" t="s">
        <v>117</v>
      </c>
      <c r="D24" s="72">
        <v>24</v>
      </c>
      <c r="E24" s="73">
        <v>17</v>
      </c>
      <c r="F24" s="22">
        <v>7</v>
      </c>
      <c r="G24" s="81">
        <v>29.166666666666668</v>
      </c>
      <c r="H24" s="15">
        <v>58240.338000000003</v>
      </c>
      <c r="I24" s="24">
        <v>62736.983999999997</v>
      </c>
      <c r="J24" s="23">
        <v>107.72084461460372</v>
      </c>
      <c r="K24" s="15">
        <v>2270.0529999999999</v>
      </c>
      <c r="L24" s="15">
        <v>521.43600000000004</v>
      </c>
      <c r="M24" s="44">
        <v>22.970212589750108</v>
      </c>
      <c r="N24" s="14"/>
    </row>
    <row r="25" spans="1:14" ht="15" customHeight="1" x14ac:dyDescent="0.3">
      <c r="A25" s="70" t="s">
        <v>46</v>
      </c>
      <c r="B25" s="75">
        <v>10</v>
      </c>
      <c r="C25" s="74" t="s">
        <v>118</v>
      </c>
      <c r="D25" s="72">
        <v>12</v>
      </c>
      <c r="E25" s="73">
        <v>9</v>
      </c>
      <c r="F25" s="22">
        <v>3</v>
      </c>
      <c r="G25" s="81">
        <v>25</v>
      </c>
      <c r="H25" s="15">
        <v>33191.792000000001</v>
      </c>
      <c r="I25" s="24">
        <v>42655.656000000003</v>
      </c>
      <c r="J25" s="23">
        <v>128.51266361273898</v>
      </c>
      <c r="K25" s="15">
        <v>650.85</v>
      </c>
      <c r="L25" s="15">
        <v>707.42600000000004</v>
      </c>
      <c r="M25" s="44">
        <v>108.69263271107015</v>
      </c>
      <c r="N25" s="14"/>
    </row>
    <row r="26" spans="1:14" ht="15" customHeight="1" x14ac:dyDescent="0.3">
      <c r="A26" s="70" t="s">
        <v>47</v>
      </c>
      <c r="B26" s="75">
        <v>9</v>
      </c>
      <c r="C26" s="74" t="s">
        <v>119</v>
      </c>
      <c r="D26" s="72">
        <v>15</v>
      </c>
      <c r="E26" s="73">
        <v>10</v>
      </c>
      <c r="F26" s="22">
        <v>5</v>
      </c>
      <c r="G26" s="82">
        <v>33.333333333333329</v>
      </c>
      <c r="H26" s="15">
        <v>30819.638999999999</v>
      </c>
      <c r="I26" s="24">
        <v>41144.853000000003</v>
      </c>
      <c r="J26" s="23">
        <v>133.50206016365084</v>
      </c>
      <c r="K26" s="15">
        <v>405.71600000000001</v>
      </c>
      <c r="L26" s="15">
        <v>1414.886</v>
      </c>
      <c r="M26" s="44">
        <v>348.7380335012669</v>
      </c>
      <c r="N26" s="14"/>
    </row>
    <row r="27" spans="1:14" ht="15" customHeight="1" x14ac:dyDescent="0.3">
      <c r="A27" s="70" t="s">
        <v>48</v>
      </c>
      <c r="B27" s="75">
        <v>3</v>
      </c>
      <c r="C27" s="74" t="s">
        <v>120</v>
      </c>
      <c r="D27" s="72">
        <v>15</v>
      </c>
      <c r="E27" s="73">
        <v>5</v>
      </c>
      <c r="F27" s="43">
        <v>10</v>
      </c>
      <c r="G27" s="83">
        <v>66.666666666666657</v>
      </c>
      <c r="H27" s="15">
        <v>33621.464999999997</v>
      </c>
      <c r="I27" s="24">
        <v>39182.28</v>
      </c>
      <c r="J27" s="23">
        <v>116.53947857417873</v>
      </c>
      <c r="K27" s="15">
        <v>1284.125</v>
      </c>
      <c r="L27" s="16">
        <v>-2013.1379999999999</v>
      </c>
      <c r="M27" s="44" t="s">
        <v>5</v>
      </c>
      <c r="N27" s="14"/>
    </row>
    <row r="28" spans="1:14" ht="15" customHeight="1" x14ac:dyDescent="0.3">
      <c r="A28" s="70" t="s">
        <v>49</v>
      </c>
      <c r="B28" s="75">
        <v>20</v>
      </c>
      <c r="C28" s="74" t="s">
        <v>121</v>
      </c>
      <c r="D28" s="72">
        <v>23</v>
      </c>
      <c r="E28" s="73">
        <v>15</v>
      </c>
      <c r="F28" s="22">
        <v>8</v>
      </c>
      <c r="G28" s="80">
        <v>34.782608695652172</v>
      </c>
      <c r="H28" s="15">
        <v>25997.166000000001</v>
      </c>
      <c r="I28" s="24">
        <v>31188.231</v>
      </c>
      <c r="J28" s="23">
        <v>119.96781110679527</v>
      </c>
      <c r="K28" s="16">
        <v>-4.258</v>
      </c>
      <c r="L28" s="15">
        <v>7.8339999999999996</v>
      </c>
      <c r="M28" s="44" t="s">
        <v>5</v>
      </c>
      <c r="N28" s="14"/>
    </row>
    <row r="29" spans="1:14" ht="15" customHeight="1" x14ac:dyDescent="0.3">
      <c r="A29" s="70" t="s">
        <v>50</v>
      </c>
      <c r="B29" s="75">
        <v>15</v>
      </c>
      <c r="C29" s="74" t="s">
        <v>122</v>
      </c>
      <c r="D29" s="72">
        <v>26</v>
      </c>
      <c r="E29" s="73">
        <v>14</v>
      </c>
      <c r="F29" s="22">
        <v>12</v>
      </c>
      <c r="G29" s="81">
        <v>46.153846153846153</v>
      </c>
      <c r="H29" s="15">
        <v>24267.059000000001</v>
      </c>
      <c r="I29" s="24">
        <v>28722.008999999998</v>
      </c>
      <c r="J29" s="23">
        <v>118.35801363486198</v>
      </c>
      <c r="K29" s="16">
        <v>-138.18899999999999</v>
      </c>
      <c r="L29" s="16">
        <v>-1972.5440000000001</v>
      </c>
      <c r="M29" s="44" t="s">
        <v>70</v>
      </c>
      <c r="N29" s="14"/>
    </row>
    <row r="30" spans="1:14" ht="15" customHeight="1" x14ac:dyDescent="0.3">
      <c r="A30" s="70" t="s">
        <v>51</v>
      </c>
      <c r="B30" s="75">
        <v>11</v>
      </c>
      <c r="C30" s="74" t="s">
        <v>123</v>
      </c>
      <c r="D30" s="72">
        <v>9</v>
      </c>
      <c r="E30" s="73">
        <v>6</v>
      </c>
      <c r="F30" s="66">
        <v>3</v>
      </c>
      <c r="G30" s="82">
        <v>33.333333333333329</v>
      </c>
      <c r="H30" s="15">
        <v>7036.6869999999999</v>
      </c>
      <c r="I30" s="67">
        <v>12534.298000000001</v>
      </c>
      <c r="J30" s="23">
        <v>178.12783203231862</v>
      </c>
      <c r="K30" s="16">
        <v>-1238.2270000000001</v>
      </c>
      <c r="L30" s="15">
        <v>876.98900000000003</v>
      </c>
      <c r="M30" s="44" t="s">
        <v>5</v>
      </c>
      <c r="N30" s="14"/>
    </row>
    <row r="31" spans="1:14" ht="19.95" customHeight="1" x14ac:dyDescent="0.3">
      <c r="A31" s="107" t="s">
        <v>69</v>
      </c>
      <c r="B31" s="108"/>
      <c r="C31" s="108"/>
      <c r="D31" s="68">
        <v>930</v>
      </c>
      <c r="E31" s="68">
        <v>633</v>
      </c>
      <c r="F31" s="68">
        <v>297</v>
      </c>
      <c r="G31" s="84">
        <f t="shared" ref="G31" si="0">F31/D31*100</f>
        <v>31.93548387096774</v>
      </c>
      <c r="H31" s="68">
        <v>4826494.3279999997</v>
      </c>
      <c r="I31" s="68">
        <v>5945499.909</v>
      </c>
      <c r="J31" s="69">
        <v>123.18464510583385</v>
      </c>
      <c r="K31" s="68">
        <v>27352.562999999998</v>
      </c>
      <c r="L31" s="68">
        <v>87411.49</v>
      </c>
      <c r="M31" s="69">
        <v>319.5733065307262</v>
      </c>
      <c r="N31" s="14"/>
    </row>
    <row r="32" spans="1:14" x14ac:dyDescent="0.3">
      <c r="A32" s="109" t="s">
        <v>88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</row>
  </sheetData>
  <mergeCells count="8">
    <mergeCell ref="A7:M7"/>
    <mergeCell ref="A31:C31"/>
    <mergeCell ref="A32:M32"/>
    <mergeCell ref="B8:C8"/>
    <mergeCell ref="D8:G8"/>
    <mergeCell ref="H8:J8"/>
    <mergeCell ref="K8:M8"/>
    <mergeCell ref="A8:A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workbookViewId="0">
      <selection activeCell="C7" sqref="C7"/>
    </sheetView>
  </sheetViews>
  <sheetFormatPr defaultColWidth="8.88671875" defaultRowHeight="14.4" x14ac:dyDescent="0.3"/>
  <cols>
    <col min="1" max="1" width="5.5546875" style="20" customWidth="1"/>
    <col min="2" max="2" width="12.6640625" style="20" customWidth="1"/>
    <col min="3" max="3" width="60" style="20" bestFit="1" customWidth="1"/>
    <col min="4" max="4" width="14" style="20" customWidth="1"/>
    <col min="5" max="5" width="12" style="20" customWidth="1"/>
    <col min="6" max="6" width="9.88671875" style="20" bestFit="1" customWidth="1"/>
    <col min="7" max="16384" width="8.88671875" style="20"/>
  </cols>
  <sheetData>
    <row r="3" spans="1:6" s="42" customFormat="1" ht="13.8" x14ac:dyDescent="0.3">
      <c r="A3" s="64" t="s">
        <v>130</v>
      </c>
      <c r="B3" s="77"/>
      <c r="C3" s="77"/>
      <c r="D3" s="77"/>
      <c r="E3" s="77"/>
    </row>
    <row r="4" spans="1:6" x14ac:dyDescent="0.3">
      <c r="A4" s="118" t="s">
        <v>55</v>
      </c>
      <c r="B4" s="118"/>
      <c r="C4" s="118"/>
      <c r="D4" s="118"/>
      <c r="E4" s="118"/>
      <c r="F4" s="12"/>
    </row>
    <row r="5" spans="1:6" ht="23.4" customHeight="1" x14ac:dyDescent="0.3">
      <c r="A5" s="34" t="s">
        <v>79</v>
      </c>
      <c r="B5" s="33" t="s">
        <v>22</v>
      </c>
      <c r="C5" s="33" t="s">
        <v>23</v>
      </c>
      <c r="D5" s="33" t="s">
        <v>78</v>
      </c>
      <c r="E5" s="32" t="s">
        <v>14</v>
      </c>
      <c r="F5" s="12"/>
    </row>
    <row r="6" spans="1:6" x14ac:dyDescent="0.3">
      <c r="A6" s="29" t="s">
        <v>24</v>
      </c>
      <c r="B6" s="31" t="s">
        <v>36</v>
      </c>
      <c r="C6" s="9" t="s">
        <v>77</v>
      </c>
      <c r="D6" s="29" t="s">
        <v>60</v>
      </c>
      <c r="E6" s="25">
        <v>26457.221000000001</v>
      </c>
    </row>
    <row r="7" spans="1:6" x14ac:dyDescent="0.3">
      <c r="A7" s="29" t="s">
        <v>25</v>
      </c>
      <c r="B7" s="29">
        <v>25541500918</v>
      </c>
      <c r="C7" s="30" t="s">
        <v>133</v>
      </c>
      <c r="D7" s="29" t="s">
        <v>64</v>
      </c>
      <c r="E7" s="25">
        <v>18195.900000000001</v>
      </c>
    </row>
    <row r="8" spans="1:6" x14ac:dyDescent="0.3">
      <c r="A8" s="29" t="s">
        <v>26</v>
      </c>
      <c r="B8" s="29">
        <v>62296711978</v>
      </c>
      <c r="C8" s="30" t="s">
        <v>83</v>
      </c>
      <c r="D8" s="29" t="s">
        <v>60</v>
      </c>
      <c r="E8" s="25">
        <v>8266.0650000000005</v>
      </c>
    </row>
    <row r="9" spans="1:6" x14ac:dyDescent="0.3">
      <c r="A9" s="29" t="s">
        <v>27</v>
      </c>
      <c r="B9" s="29">
        <v>27770244552</v>
      </c>
      <c r="C9" s="30" t="s">
        <v>76</v>
      </c>
      <c r="D9" s="29" t="s">
        <v>75</v>
      </c>
      <c r="E9" s="25">
        <v>6783.2150000000001</v>
      </c>
    </row>
    <row r="10" spans="1:6" x14ac:dyDescent="0.3">
      <c r="A10" s="29" t="s">
        <v>28</v>
      </c>
      <c r="B10" s="29">
        <v>50691424765</v>
      </c>
      <c r="C10" s="30" t="s">
        <v>67</v>
      </c>
      <c r="D10" s="29" t="s">
        <v>68</v>
      </c>
      <c r="E10" s="25">
        <v>5065.6989999999996</v>
      </c>
    </row>
    <row r="11" spans="1:6" x14ac:dyDescent="0.3">
      <c r="A11" s="29" t="s">
        <v>35</v>
      </c>
      <c r="B11" s="31">
        <v>59369289798</v>
      </c>
      <c r="C11" s="30" t="s">
        <v>72</v>
      </c>
      <c r="D11" s="29" t="s">
        <v>61</v>
      </c>
      <c r="E11" s="25">
        <v>4347.3829999999998</v>
      </c>
    </row>
    <row r="12" spans="1:6" x14ac:dyDescent="0.3">
      <c r="A12" s="29" t="s">
        <v>37</v>
      </c>
      <c r="B12" s="29" t="s">
        <v>102</v>
      </c>
      <c r="C12" s="30" t="s">
        <v>101</v>
      </c>
      <c r="D12" s="29" t="s">
        <v>61</v>
      </c>
      <c r="E12" s="25">
        <v>3103.84</v>
      </c>
    </row>
    <row r="13" spans="1:6" x14ac:dyDescent="0.3">
      <c r="A13" s="29" t="s">
        <v>38</v>
      </c>
      <c r="B13" s="29">
        <v>85588729117</v>
      </c>
      <c r="C13" s="30" t="s">
        <v>73</v>
      </c>
      <c r="D13" s="29" t="s">
        <v>84</v>
      </c>
      <c r="E13" s="25">
        <v>2869.2759999999998</v>
      </c>
    </row>
    <row r="14" spans="1:6" x14ac:dyDescent="0.3">
      <c r="A14" s="29" t="s">
        <v>39</v>
      </c>
      <c r="B14" s="29">
        <v>90373162012</v>
      </c>
      <c r="C14" s="30" t="s">
        <v>100</v>
      </c>
      <c r="D14" s="29" t="s">
        <v>103</v>
      </c>
      <c r="E14" s="25">
        <v>2545.9090000000001</v>
      </c>
    </row>
    <row r="15" spans="1:6" x14ac:dyDescent="0.3">
      <c r="A15" s="29" t="s">
        <v>40</v>
      </c>
      <c r="B15" s="29">
        <v>76842508189</v>
      </c>
      <c r="C15" s="30" t="s">
        <v>81</v>
      </c>
      <c r="D15" s="29" t="s">
        <v>60</v>
      </c>
      <c r="E15" s="25">
        <v>2467.087</v>
      </c>
    </row>
    <row r="16" spans="1:6" x14ac:dyDescent="0.3">
      <c r="A16" s="101" t="s">
        <v>74</v>
      </c>
      <c r="B16" s="116"/>
      <c r="C16" s="116"/>
      <c r="D16" s="116"/>
      <c r="E16" s="7">
        <f>SUM(E6:E15)</f>
        <v>80101.594999999987</v>
      </c>
      <c r="F16" s="37"/>
    </row>
    <row r="17" spans="1:6" x14ac:dyDescent="0.3">
      <c r="A17" s="103" t="s">
        <v>99</v>
      </c>
      <c r="B17" s="117"/>
      <c r="C17" s="117"/>
      <c r="D17" s="117"/>
      <c r="E17" s="7">
        <v>190160.99400000001</v>
      </c>
    </row>
    <row r="18" spans="1:6" s="37" customFormat="1" x14ac:dyDescent="0.3">
      <c r="A18" s="103" t="s">
        <v>91</v>
      </c>
      <c r="B18" s="119"/>
      <c r="C18" s="119"/>
      <c r="D18" s="119"/>
      <c r="E18" s="48">
        <f>E16/E17*100%</f>
        <v>0.42123041805303135</v>
      </c>
    </row>
    <row r="19" spans="1:6" x14ac:dyDescent="0.3">
      <c r="A19" s="18" t="s">
        <v>88</v>
      </c>
      <c r="E19" s="14"/>
      <c r="F19" s="37"/>
    </row>
    <row r="20" spans="1:6" x14ac:dyDescent="0.3">
      <c r="F20" s="37"/>
    </row>
    <row r="21" spans="1:6" x14ac:dyDescent="0.3">
      <c r="F21" s="37"/>
    </row>
  </sheetData>
  <mergeCells count="4">
    <mergeCell ref="A16:D16"/>
    <mergeCell ref="A17:D17"/>
    <mergeCell ref="A4:E4"/>
    <mergeCell ref="A18:D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C10" sqref="C10"/>
    </sheetView>
  </sheetViews>
  <sheetFormatPr defaultColWidth="8.88671875" defaultRowHeight="14.4" x14ac:dyDescent="0.3"/>
  <cols>
    <col min="1" max="1" width="5.5546875" style="6" customWidth="1"/>
    <col min="2" max="2" width="12.6640625" style="6" customWidth="1"/>
    <col min="3" max="3" width="33.88671875" style="6" customWidth="1"/>
    <col min="4" max="4" width="11.5546875" style="6" customWidth="1"/>
    <col min="5" max="7" width="6.44140625" style="6" bestFit="1" customWidth="1"/>
    <col min="8" max="9" width="7.44140625" style="6" bestFit="1" customWidth="1"/>
    <col min="10" max="10" width="6.44140625" style="6" bestFit="1" customWidth="1"/>
    <col min="11" max="11" width="9.88671875" style="6" bestFit="1" customWidth="1"/>
    <col min="12" max="16384" width="8.88671875" style="6"/>
  </cols>
  <sheetData>
    <row r="1" spans="1:11" s="11" customFormat="1" x14ac:dyDescent="0.3"/>
    <row r="2" spans="1:11" s="11" customFormat="1" ht="15" x14ac:dyDescent="0.25"/>
    <row r="3" spans="1:11" s="42" customFormat="1" ht="13.8" x14ac:dyDescent="0.3">
      <c r="A3" s="64" t="s">
        <v>131</v>
      </c>
      <c r="B3" s="64"/>
      <c r="C3" s="64"/>
      <c r="D3" s="64"/>
      <c r="E3" s="64"/>
      <c r="F3" s="78"/>
      <c r="G3" s="78"/>
      <c r="H3" s="78"/>
      <c r="I3" s="78"/>
      <c r="J3" s="8"/>
    </row>
    <row r="4" spans="1:11" x14ac:dyDescent="0.3">
      <c r="A4" s="105" t="s">
        <v>55</v>
      </c>
      <c r="B4" s="121"/>
      <c r="C4" s="121"/>
      <c r="D4" s="121"/>
      <c r="E4" s="121"/>
      <c r="F4" s="121"/>
      <c r="G4" s="121"/>
      <c r="H4" s="121"/>
      <c r="I4" s="121"/>
      <c r="J4" s="121"/>
      <c r="K4" s="12"/>
    </row>
    <row r="5" spans="1:11" ht="35.1" customHeight="1" x14ac:dyDescent="0.3">
      <c r="A5" s="122" t="s">
        <v>34</v>
      </c>
      <c r="B5" s="95" t="s">
        <v>22</v>
      </c>
      <c r="C5" s="95" t="s">
        <v>23</v>
      </c>
      <c r="D5" s="95" t="s">
        <v>78</v>
      </c>
      <c r="E5" s="95" t="s">
        <v>65</v>
      </c>
      <c r="F5" s="95"/>
      <c r="G5" s="120"/>
      <c r="H5" s="95" t="s">
        <v>18</v>
      </c>
      <c r="I5" s="95"/>
      <c r="J5" s="120"/>
      <c r="K5" s="12"/>
    </row>
    <row r="6" spans="1:11" x14ac:dyDescent="0.3">
      <c r="A6" s="122"/>
      <c r="B6" s="95"/>
      <c r="C6" s="95"/>
      <c r="D6" s="95"/>
      <c r="E6" s="79" t="s">
        <v>80</v>
      </c>
      <c r="F6" s="79" t="s">
        <v>87</v>
      </c>
      <c r="G6" s="79" t="s">
        <v>53</v>
      </c>
      <c r="H6" s="79" t="s">
        <v>80</v>
      </c>
      <c r="I6" s="79" t="s">
        <v>87</v>
      </c>
      <c r="J6" s="79" t="s">
        <v>53</v>
      </c>
      <c r="K6" s="13"/>
    </row>
    <row r="7" spans="1:11" ht="15" x14ac:dyDescent="0.25">
      <c r="A7" s="29" t="s">
        <v>24</v>
      </c>
      <c r="B7" s="29">
        <v>26641815251</v>
      </c>
      <c r="C7" s="30" t="s">
        <v>57</v>
      </c>
      <c r="D7" s="29" t="s">
        <v>62</v>
      </c>
      <c r="E7" s="39">
        <v>39</v>
      </c>
      <c r="F7" s="39">
        <v>62</v>
      </c>
      <c r="G7" s="26">
        <v>158.97435897435898</v>
      </c>
      <c r="H7" s="39">
        <v>121796.74800000001</v>
      </c>
      <c r="I7" s="50">
        <v>167614.43599999999</v>
      </c>
      <c r="J7" s="26">
        <v>137.618153811463</v>
      </c>
      <c r="K7" s="13"/>
    </row>
    <row r="8" spans="1:11" ht="15" x14ac:dyDescent="0.25">
      <c r="A8" s="29" t="s">
        <v>25</v>
      </c>
      <c r="B8" s="29">
        <v>62296711978</v>
      </c>
      <c r="C8" s="30" t="s">
        <v>83</v>
      </c>
      <c r="D8" s="29" t="s">
        <v>60</v>
      </c>
      <c r="E8" s="39">
        <v>1671</v>
      </c>
      <c r="F8" s="39">
        <v>1938</v>
      </c>
      <c r="G8" s="26">
        <v>115.97845601436265</v>
      </c>
      <c r="H8" s="39">
        <v>70286.601999999999</v>
      </c>
      <c r="I8" s="50">
        <v>126710.317</v>
      </c>
      <c r="J8" s="26">
        <v>180.27662939232712</v>
      </c>
      <c r="K8" s="13"/>
    </row>
    <row r="9" spans="1:11" ht="15" x14ac:dyDescent="0.25">
      <c r="A9" s="29" t="s">
        <v>26</v>
      </c>
      <c r="B9" s="29">
        <v>85588729117</v>
      </c>
      <c r="C9" s="30" t="s">
        <v>95</v>
      </c>
      <c r="D9" s="29" t="s">
        <v>84</v>
      </c>
      <c r="E9" s="30">
        <v>44</v>
      </c>
      <c r="F9" s="38">
        <v>51</v>
      </c>
      <c r="G9" s="26">
        <v>115.90909090909092</v>
      </c>
      <c r="H9" s="39">
        <v>27811.941999999999</v>
      </c>
      <c r="I9" s="50">
        <v>28250.780999999999</v>
      </c>
      <c r="J9" s="26">
        <v>101.57787974676489</v>
      </c>
      <c r="K9" s="13"/>
    </row>
    <row r="10" spans="1:11" x14ac:dyDescent="0.3">
      <c r="A10" s="29" t="s">
        <v>27</v>
      </c>
      <c r="B10" s="29">
        <v>25541500918</v>
      </c>
      <c r="C10" s="30" t="s">
        <v>133</v>
      </c>
      <c r="D10" s="29" t="s">
        <v>64</v>
      </c>
      <c r="E10" s="30">
        <v>181</v>
      </c>
      <c r="F10" s="38">
        <v>167</v>
      </c>
      <c r="G10" s="26">
        <v>92.265193370165747</v>
      </c>
      <c r="H10" s="39">
        <v>11248.744000000001</v>
      </c>
      <c r="I10" s="50">
        <v>26435.565999999999</v>
      </c>
      <c r="J10" s="26">
        <v>235.00904634330732</v>
      </c>
      <c r="K10" s="13"/>
    </row>
    <row r="11" spans="1:11" ht="15" x14ac:dyDescent="0.25">
      <c r="A11" s="29" t="s">
        <v>28</v>
      </c>
      <c r="B11" s="29">
        <v>58203211592</v>
      </c>
      <c r="C11" s="30" t="s">
        <v>90</v>
      </c>
      <c r="D11" s="29" t="s">
        <v>60</v>
      </c>
      <c r="E11" s="30">
        <v>779</v>
      </c>
      <c r="F11" s="38">
        <v>744</v>
      </c>
      <c r="G11" s="26">
        <v>95.507060333761231</v>
      </c>
      <c r="H11" s="39">
        <v>30304.281999999999</v>
      </c>
      <c r="I11" s="50">
        <v>19229.325000000001</v>
      </c>
      <c r="J11" s="26">
        <v>63.454151462819674</v>
      </c>
      <c r="K11" s="13"/>
    </row>
    <row r="12" spans="1:11" x14ac:dyDescent="0.3">
      <c r="A12" s="29" t="s">
        <v>35</v>
      </c>
      <c r="B12" s="31">
        <v>55870289645</v>
      </c>
      <c r="C12" s="30" t="s">
        <v>56</v>
      </c>
      <c r="D12" s="29" t="s">
        <v>63</v>
      </c>
      <c r="E12" s="30">
        <v>71</v>
      </c>
      <c r="F12" s="38">
        <v>72</v>
      </c>
      <c r="G12" s="26">
        <v>101.40845070422534</v>
      </c>
      <c r="H12" s="39">
        <v>11076.564</v>
      </c>
      <c r="I12" s="50">
        <v>12022.504000000001</v>
      </c>
      <c r="J12" s="26">
        <v>108.54001294986423</v>
      </c>
      <c r="K12" s="13"/>
    </row>
    <row r="13" spans="1:11" ht="15" x14ac:dyDescent="0.25">
      <c r="A13" s="29" t="s">
        <v>37</v>
      </c>
      <c r="B13" s="29">
        <v>27770244552</v>
      </c>
      <c r="C13" s="30" t="s">
        <v>76</v>
      </c>
      <c r="D13" s="29" t="s">
        <v>75</v>
      </c>
      <c r="E13" s="30">
        <v>55</v>
      </c>
      <c r="F13" s="38">
        <v>57</v>
      </c>
      <c r="G13" s="26">
        <v>103.63636363636364</v>
      </c>
      <c r="H13" s="39">
        <v>4098.8509999999997</v>
      </c>
      <c r="I13" s="50">
        <v>11468.209000000001</v>
      </c>
      <c r="J13" s="26">
        <v>279.79082430661668</v>
      </c>
      <c r="K13" s="13"/>
    </row>
    <row r="14" spans="1:11" ht="15" x14ac:dyDescent="0.25">
      <c r="A14" s="29" t="s">
        <v>38</v>
      </c>
      <c r="B14" s="29">
        <v>78334733239</v>
      </c>
      <c r="C14" s="30" t="s">
        <v>71</v>
      </c>
      <c r="D14" s="29" t="s">
        <v>85</v>
      </c>
      <c r="E14" s="30">
        <v>15</v>
      </c>
      <c r="F14" s="38">
        <v>16</v>
      </c>
      <c r="G14" s="26">
        <v>106.66666666666667</v>
      </c>
      <c r="H14" s="39">
        <v>5743.1189999999997</v>
      </c>
      <c r="I14" s="50">
        <v>10199.721</v>
      </c>
      <c r="J14" s="26">
        <v>177.59898410602321</v>
      </c>
      <c r="K14" s="13"/>
    </row>
    <row r="15" spans="1:11" x14ac:dyDescent="0.3">
      <c r="A15" s="29" t="s">
        <v>39</v>
      </c>
      <c r="B15" s="29" t="s">
        <v>96</v>
      </c>
      <c r="C15" s="30" t="s">
        <v>98</v>
      </c>
      <c r="D15" s="29" t="s">
        <v>97</v>
      </c>
      <c r="E15" s="30">
        <v>108</v>
      </c>
      <c r="F15" s="38">
        <v>107</v>
      </c>
      <c r="G15" s="26">
        <v>99.074074074074076</v>
      </c>
      <c r="H15" s="39">
        <v>1205.634</v>
      </c>
      <c r="I15" s="50">
        <v>9109.3330000000005</v>
      </c>
      <c r="J15" s="26">
        <v>755.56371170686964</v>
      </c>
      <c r="K15" s="13"/>
    </row>
    <row r="16" spans="1:11" x14ac:dyDescent="0.3">
      <c r="A16" s="29" t="s">
        <v>40</v>
      </c>
      <c r="B16" s="29">
        <v>76842508189</v>
      </c>
      <c r="C16" s="30" t="s">
        <v>81</v>
      </c>
      <c r="D16" s="29" t="s">
        <v>60</v>
      </c>
      <c r="E16" s="30">
        <v>472</v>
      </c>
      <c r="F16" s="38">
        <v>450</v>
      </c>
      <c r="G16" s="26">
        <v>95.33898305084746</v>
      </c>
      <c r="H16" s="39">
        <v>3416.3130000000001</v>
      </c>
      <c r="I16" s="50">
        <v>5110.6170000000002</v>
      </c>
      <c r="J16" s="40">
        <v>149.59451900338172</v>
      </c>
      <c r="K16" s="13"/>
    </row>
    <row r="17" spans="1:11" s="13" customFormat="1" ht="15" x14ac:dyDescent="0.25">
      <c r="A17" s="101" t="s">
        <v>132</v>
      </c>
      <c r="B17" s="102"/>
      <c r="C17" s="102"/>
      <c r="D17" s="102"/>
      <c r="E17" s="7">
        <f>SUM(E7:E16)</f>
        <v>3435</v>
      </c>
      <c r="F17" s="7">
        <f t="shared" ref="F17" si="0">SUM(F7:F16)</f>
        <v>3664</v>
      </c>
      <c r="G17" s="21">
        <v>106.7</v>
      </c>
      <c r="H17" s="7">
        <f>SUM(H7:H16)</f>
        <v>286988.79900000012</v>
      </c>
      <c r="I17" s="7">
        <f>SUM(I7:I16)</f>
        <v>416150.80900000001</v>
      </c>
      <c r="J17" s="21">
        <v>145</v>
      </c>
    </row>
    <row r="18" spans="1:11" s="13" customFormat="1" x14ac:dyDescent="0.3">
      <c r="A18" s="103" t="s">
        <v>93</v>
      </c>
      <c r="B18" s="104"/>
      <c r="C18" s="104"/>
      <c r="D18" s="104"/>
      <c r="E18" s="7">
        <v>14523</v>
      </c>
      <c r="F18" s="7">
        <v>14901</v>
      </c>
      <c r="G18" s="21">
        <v>102.6</v>
      </c>
      <c r="H18" s="7">
        <v>305027.25400000002</v>
      </c>
      <c r="I18" s="7">
        <v>430325.71299999999</v>
      </c>
      <c r="J18" s="21">
        <v>141.07779136352187</v>
      </c>
    </row>
    <row r="19" spans="1:11" s="20" customFormat="1" x14ac:dyDescent="0.3">
      <c r="A19" s="103" t="s">
        <v>91</v>
      </c>
      <c r="B19" s="119"/>
      <c r="C19" s="119"/>
      <c r="D19" s="119"/>
      <c r="E19" s="48">
        <f>E17/E18*100%</f>
        <v>0.23652137988019004</v>
      </c>
      <c r="F19" s="48">
        <f>F17/F18*100%</f>
        <v>0.24588953761492519</v>
      </c>
      <c r="G19" s="27" t="s">
        <v>5</v>
      </c>
      <c r="H19" s="48">
        <f>H17/H18*100%</f>
        <v>0.94086280893444396</v>
      </c>
      <c r="I19" s="48">
        <f>I17/I18*100%</f>
        <v>0.96706005806350692</v>
      </c>
      <c r="J19" s="28" t="s">
        <v>5</v>
      </c>
    </row>
    <row r="20" spans="1:11" x14ac:dyDescent="0.3">
      <c r="A20" s="18" t="s">
        <v>88</v>
      </c>
      <c r="B20" s="13"/>
      <c r="C20" s="13"/>
      <c r="E20" s="14"/>
      <c r="F20" s="14"/>
      <c r="G20" s="14"/>
      <c r="H20" s="14"/>
      <c r="I20" s="14"/>
      <c r="J20" s="14"/>
      <c r="K20" s="14"/>
    </row>
  </sheetData>
  <mergeCells count="10">
    <mergeCell ref="A19:D19"/>
    <mergeCell ref="E5:G5"/>
    <mergeCell ref="H5:J5"/>
    <mergeCell ref="A4:J4"/>
    <mergeCell ref="A17:D17"/>
    <mergeCell ref="A18:D18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Tablica  4</vt:lpstr>
      <vt:lpstr>Tablica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Nataša Marić</cp:lastModifiedBy>
  <dcterms:created xsi:type="dcterms:W3CDTF">2017-01-27T12:33:08Z</dcterms:created>
  <dcterms:modified xsi:type="dcterms:W3CDTF">2023-10-16T09:01:31Z</dcterms:modified>
</cp:coreProperties>
</file>