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stojanovic2\Desktop\"/>
    </mc:Choice>
  </mc:AlternateContent>
  <xr:revisionPtr revIDLastSave="0" documentId="13_ncr:1_{5E73DD3D-B200-452E-AB56-3F33F566FD50}" xr6:coauthVersionLast="47" xr6:coauthVersionMax="47" xr10:uidLastSave="{00000000-0000-0000-0000-000000000000}"/>
  <bookViews>
    <workbookView xWindow="-108" yWindow="-108" windowWidth="30936" windowHeight="16896" tabRatio="903" xr2:uid="{00000000-000D-0000-FFFF-FFFF00000000}"/>
  </bookViews>
  <sheets>
    <sheet name="Tablica 1" sheetId="2" r:id="rId1"/>
    <sheet name="Tablica 2" sheetId="20" r:id="rId2"/>
    <sheet name="Tablica 3" sheetId="21" r:id="rId3"/>
    <sheet name="Tablica 4" sheetId="27" r:id="rId4"/>
    <sheet name="Tablica 5" sheetId="19" r:id="rId5"/>
  </sheets>
  <definedNames>
    <definedName name="PODACI" localSheetId="1">#REF!</definedName>
    <definedName name="PODACI" localSheetId="2">#REF!</definedName>
    <definedName name="PODA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0" l="1"/>
  <c r="H18" i="20" s="1"/>
  <c r="G6" i="20"/>
  <c r="E16" i="20"/>
  <c r="G7" i="20" l="1"/>
  <c r="E16" i="27" l="1"/>
  <c r="G31" i="21" l="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10" i="21"/>
  <c r="E18" i="27" l="1"/>
  <c r="E17" i="19" l="1"/>
  <c r="E19" i="19" s="1"/>
  <c r="F17" i="19"/>
  <c r="F19" i="19" s="1"/>
  <c r="G15" i="20" l="1"/>
  <c r="G13" i="20"/>
  <c r="G14" i="20"/>
  <c r="G12" i="20"/>
  <c r="G11" i="20"/>
  <c r="G10" i="20"/>
  <c r="F16" i="20"/>
  <c r="F18" i="20" l="1"/>
  <c r="G16" i="20"/>
</calcChain>
</file>

<file path=xl/sharedStrings.xml><?xml version="1.0" encoding="utf-8"?>
<sst xmlns="http://schemas.openxmlformats.org/spreadsheetml/2006/main" count="230" uniqueCount="128">
  <si>
    <t>Za sve veličine i sve oznake vlasništva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</si>
  <si>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</si>
  <si>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</si>
  <si>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</si>
  <si>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</si>
  <si>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</si>
  <si>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</si>
  <si>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</si>
  <si>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</si>
  <si>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</si>
  <si>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</si>
  <si>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</si>
  <si>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</si>
  <si>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</si>
  <si>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</si>
  <si>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</si>
  <si>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</si>
  <si>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</si>
  <si>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</si>
  <si>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</si>
  <si>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</si>
  <si>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OIB</t>
  </si>
  <si>
    <t>Naziv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</si>
  <si>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</si>
  <si>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</si>
  <si>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</si>
  <si>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</si>
  <si>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</si>
  <si>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</si>
  <si>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</si>
  <si>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</si>
  <si>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</si>
  <si>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</si>
  <si>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Rang</t>
  </si>
  <si>
    <t>Rbr.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</si>
  <si>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</si>
  <si>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</si>
  <si>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</si>
  <si>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</si>
  <si>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</si>
  <si>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</si>
  <si>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</si>
  <si>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</si>
  <si>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</si>
  <si>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</si>
  <si>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</si>
  <si>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</si>
  <si>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</si>
  <si>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</si>
  <si>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</si>
  <si>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</si>
  <si>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</si>
  <si>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Indeks</t>
  </si>
  <si>
    <t>Za djelatnost: C10.71 Proizvodnja kruha; proizvodnja svježih peciva, slastičarskih proizvoda i kolača</t>
  </si>
  <si>
    <t>IZO d.o.o.</t>
  </si>
  <si>
    <t>PEKAR TOMO d.o.o.</t>
  </si>
  <si>
    <t>BOBIS d.o.o.</t>
  </si>
  <si>
    <t>Zagreb</t>
  </si>
  <si>
    <t>Split</t>
  </si>
  <si>
    <t>Vinkovci</t>
  </si>
  <si>
    <t>Žminj</t>
  </si>
  <si>
    <t>Varaždin</t>
  </si>
  <si>
    <t>ROBIN d.o.o.</t>
  </si>
  <si>
    <t>Križevci</t>
  </si>
  <si>
    <t>UKUPNO SVE ŽUPANIJE</t>
  </si>
  <si>
    <t>&gt;&gt;100</t>
  </si>
  <si>
    <t>FROZEN FOOD INTERNATIONAL d.o.o.</t>
  </si>
  <si>
    <t>BABIĆ PEKARA d.o.o.</t>
  </si>
  <si>
    <t>NEW BAKERY d.o.o.</t>
  </si>
  <si>
    <t>Ukupno TOP 10 poduzetnika po dobiti razdoblja u djelatnosti 10.71</t>
  </si>
  <si>
    <t>Donja Zelina</t>
  </si>
  <si>
    <t>DON DON d.o.o.</t>
  </si>
  <si>
    <t>PEKARA DUBRAVICA d.o.o.</t>
  </si>
  <si>
    <t>Sjedište</t>
  </si>
  <si>
    <t>R.br.</t>
  </si>
  <si>
    <t>ZAGREBAČKE PEKARNE KLARA d.d.</t>
  </si>
  <si>
    <t>Solin</t>
  </si>
  <si>
    <t>MLINAR PEKARSKA INDUSTRIJA d.o.o.</t>
  </si>
  <si>
    <t>Stupnik</t>
  </si>
  <si>
    <t>Kukuljanovo</t>
  </si>
  <si>
    <t>2022.</t>
  </si>
  <si>
    <t>Udio TOP 10 poduzetnika u djelatnosti C10.71</t>
  </si>
  <si>
    <t>Šifra županije</t>
  </si>
  <si>
    <t>Ukupno TOP 10 poduzetnika po ukupnim prihodima u djelatnosti 10.71</t>
  </si>
  <si>
    <t>Ukupno TOP10 poduzetnika po visini izvoza u djelatnosti 10.71</t>
  </si>
  <si>
    <t>Splitsko-dalmatinska</t>
  </si>
  <si>
    <t>Vukovarsko-srijemska</t>
  </si>
  <si>
    <t>Istarska</t>
  </si>
  <si>
    <t>Zagrebačka</t>
  </si>
  <si>
    <t>Koprivničko-križevačka</t>
  </si>
  <si>
    <t>Primorsko-goranska</t>
  </si>
  <si>
    <t>Varaždinska</t>
  </si>
  <si>
    <t>Zadarska</t>
  </si>
  <si>
    <t>Karlovačka</t>
  </si>
  <si>
    <t>Krapinsko-zagorska</t>
  </si>
  <si>
    <t>Dubrovačko-neretvanska</t>
  </si>
  <si>
    <t>Osječko-baranjska</t>
  </si>
  <si>
    <t>Bjelovarsko-bilogorska</t>
  </si>
  <si>
    <t>Brodsko-posavska</t>
  </si>
  <si>
    <t>Virovitičko-podravska</t>
  </si>
  <si>
    <t>Ličko-senjska</t>
  </si>
  <si>
    <t>Sisačko-moslavačka</t>
  </si>
  <si>
    <t>Međimurska</t>
  </si>
  <si>
    <t>Šibensko-kninska</t>
  </si>
  <si>
    <t>Požeško-slavonska</t>
  </si>
  <si>
    <t>Grad Zagreb</t>
  </si>
  <si>
    <t>(iznosi u tisućama eura, prosječne plaće u eurima)</t>
  </si>
  <si>
    <t>2023.</t>
  </si>
  <si>
    <t xml:space="preserve">Izvor: Fina, Registar godišnjih financijskih izvještaja, obrada GFI-a za 2023. godinu </t>
  </si>
  <si>
    <t>Tablica 3. Osnovni podaci poslovanja poduzetnika po županijama za 2023. godinu</t>
  </si>
  <si>
    <t>(iznosi u tisućama eura)</t>
  </si>
  <si>
    <r>
      <t>Za ukupno RH -</t>
    </r>
    <r>
      <rPr>
        <b/>
        <u/>
        <sz val="9"/>
        <color theme="3" tint="-0.249977111117893"/>
        <rFont val="Arial"/>
        <family val="2"/>
        <charset val="238"/>
      </rPr>
      <t xml:space="preserve"> rang po ukupnim prihodima u 2023. g.</t>
    </r>
  </si>
  <si>
    <t xml:space="preserve">  (iznosi u tisućama eura, prosječne plaće u eurima)</t>
  </si>
  <si>
    <t>Ukupno SVI poduzetnici (931) u djelatnosti 10.71</t>
  </si>
  <si>
    <t>PAN-PEK d.o.o.</t>
  </si>
  <si>
    <t xml:space="preserve">PEKAR d.o.o. </t>
  </si>
  <si>
    <t>EKOS CAKES d.o.o.</t>
  </si>
  <si>
    <t>PROPONTIS d.o.o.</t>
  </si>
  <si>
    <t>Rijeka</t>
  </si>
  <si>
    <t>PREHRAMBENO INDUSTRIJSKI KOMBINAT d.d.</t>
  </si>
  <si>
    <t>EKOS HOLDING d.o.o.</t>
  </si>
  <si>
    <t>Bruto investicije samo u novu dugotrajnu imovinu</t>
  </si>
  <si>
    <t>Tablica 1. Osnovni financijski podaci poslovanja poduzetnika u djelatnosti C10.71 - Proizvodnja kruha; proizvodnja svježih peciva, slastičarskih proizvoda i kolača, u 2023. godini</t>
  </si>
  <si>
    <r>
      <t xml:space="preserve">Tablica 2. TOP 10 poduzetnika u djelatnosti proizvodnje kruha; proizvodnje svježih peciva, slastičarskih proizvoda i kolača, rangirani po visini </t>
    </r>
    <r>
      <rPr>
        <b/>
        <u/>
        <sz val="9"/>
        <color theme="3" tint="-0.249977111117893"/>
        <rFont val="Arial"/>
        <family val="2"/>
        <charset val="238"/>
      </rPr>
      <t>ukupnih prihoda</t>
    </r>
    <r>
      <rPr>
        <b/>
        <sz val="9"/>
        <color theme="3" tint="-0.249977111117893"/>
        <rFont val="Arial"/>
        <family val="2"/>
        <charset val="238"/>
      </rPr>
      <t xml:space="preserve"> u 2023. godini</t>
    </r>
  </si>
  <si>
    <t>Udio gubitaša (u %)</t>
  </si>
  <si>
    <r>
      <t xml:space="preserve">Tablica 5. TOP 10 poduzetnika u djelatnosti proizvodnje kruha; proizvodnje svježih peciva, slastičarskih proizvoda i kolača, rangirani po visini </t>
    </r>
    <r>
      <rPr>
        <b/>
        <u/>
        <sz val="9"/>
        <color theme="4" tint="-0.499984740745262"/>
        <rFont val="Arial"/>
        <family val="2"/>
        <charset val="238"/>
      </rPr>
      <t>izvoza</t>
    </r>
    <r>
      <rPr>
        <b/>
        <sz val="9"/>
        <color theme="4" tint="-0.499984740745262"/>
        <rFont val="Arial"/>
        <family val="2"/>
        <charset val="238"/>
      </rPr>
      <t xml:space="preserve"> u 2023. godini</t>
    </r>
  </si>
  <si>
    <r>
      <t xml:space="preserve">Tablica 4. TOP 10 poduzetnika u razredu djelatnosti NKD 10.71 – po </t>
    </r>
    <r>
      <rPr>
        <b/>
        <u/>
        <sz val="9"/>
        <color theme="4" tint="-0.499984740745262"/>
        <rFont val="Arial"/>
        <family val="2"/>
        <charset val="238"/>
      </rPr>
      <t>dobiti razdoblja</t>
    </r>
    <r>
      <rPr>
        <b/>
        <sz val="9"/>
        <color theme="4" tint="-0.499984740745262"/>
        <rFont val="Arial"/>
        <family val="2"/>
        <charset val="238"/>
      </rPr>
      <t xml:space="preserve"> u 2023. godini</t>
    </r>
  </si>
  <si>
    <t>Udio UP u razredu djelatnosti (u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</si>
</sst>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"/>
    <numFmt numFmtId="165" formatCode="0.0"/>
    <numFmt numFmtId="166" formatCode="#,##0.0"/>
    <numFmt numFmtId="167" formatCode="0.0%"/>
  </numFmts>
  <fonts count="4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3366"/>
      <name val="Arial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9" fontId="10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0" xfId="0"/>
    <xf numFmtId="0" fontId="0" fillId="0" borderId="0" xfId="0"/>
    <xf numFmtId="3" fontId="7" fillId="3" borderId="1" xfId="0" applyNumberFormat="1" applyFont="1" applyFill="1" applyBorder="1" applyAlignment="1">
      <alignment horizontal="right" vertical="center"/>
    </xf>
    <xf numFmtId="0" fontId="16" fillId="0" borderId="0" xfId="0" applyFont="1"/>
    <xf numFmtId="1" fontId="6" fillId="2" borderId="1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right" vertical="center"/>
    </xf>
    <xf numFmtId="0" fontId="0" fillId="0" borderId="0" xfId="0"/>
    <xf numFmtId="0" fontId="26" fillId="0" borderId="0" xfId="0" applyFont="1"/>
    <xf numFmtId="0" fontId="0" fillId="0" borderId="0" xfId="0"/>
    <xf numFmtId="165" fontId="0" fillId="0" borderId="0" xfId="0" applyNumberFormat="1"/>
    <xf numFmtId="3" fontId="15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22" fillId="0" borderId="0" xfId="0" applyFont="1"/>
    <xf numFmtId="0" fontId="13" fillId="0" borderId="0" xfId="0" applyFont="1"/>
    <xf numFmtId="0" fontId="0" fillId="0" borderId="0" xfId="0"/>
    <xf numFmtId="166" fontId="7" fillId="3" borderId="1" xfId="0" applyNumberFormat="1" applyFont="1" applyFill="1" applyBorder="1" applyAlignment="1">
      <alignment horizontal="right" vertical="center"/>
    </xf>
    <xf numFmtId="166" fontId="15" fillId="0" borderId="4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166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0" fillId="0" borderId="0" xfId="0"/>
    <xf numFmtId="3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/>
    <xf numFmtId="3" fontId="0" fillId="0" borderId="0" xfId="0" applyNumberFormat="1"/>
    <xf numFmtId="167" fontId="7" fillId="3" borderId="1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vertical="center"/>
    </xf>
    <xf numFmtId="0" fontId="32" fillId="0" borderId="0" xfId="0" applyFont="1"/>
    <xf numFmtId="0" fontId="0" fillId="0" borderId="0" xfId="0"/>
    <xf numFmtId="0" fontId="0" fillId="0" borderId="0" xfId="0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right" vertical="center"/>
    </xf>
    <xf numFmtId="166" fontId="15" fillId="0" borderId="9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27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33" fillId="0" borderId="0" xfId="0" applyNumberFormat="1" applyFont="1" applyFill="1"/>
    <xf numFmtId="0" fontId="25" fillId="0" borderId="0" xfId="0" applyFont="1" applyFill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right" vertical="center"/>
    </xf>
    <xf numFmtId="0" fontId="34" fillId="0" borderId="0" xfId="0" applyFont="1" applyAlignment="1"/>
    <xf numFmtId="0" fontId="35" fillId="0" borderId="0" xfId="0" applyFont="1" applyAlignment="1"/>
    <xf numFmtId="0" fontId="36" fillId="4" borderId="1" xfId="0" applyFont="1" applyFill="1" applyBorder="1" applyAlignment="1">
      <alignment horizontal="center" vertical="center" wrapText="1"/>
    </xf>
    <xf numFmtId="49" fontId="36" fillId="4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166" fontId="1" fillId="4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left" vertical="center" wrapText="1"/>
    </xf>
    <xf numFmtId="3" fontId="21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0" fontId="31" fillId="5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center"/>
    </xf>
    <xf numFmtId="3" fontId="7" fillId="3" borderId="12" xfId="0" applyNumberFormat="1" applyFont="1" applyFill="1" applyBorder="1" applyAlignment="1">
      <alignment horizontal="right" vertical="center"/>
    </xf>
    <xf numFmtId="166" fontId="7" fillId="3" borderId="1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167" fontId="7" fillId="3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" fillId="4" borderId="1" xfId="0" quotePrefix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5" fillId="0" borderId="0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17" fillId="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27" fillId="0" borderId="1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0" fillId="0" borderId="0" xfId="0" applyBorder="1" applyAlignment="1"/>
    <xf numFmtId="3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textRotation="90"/>
    </xf>
    <xf numFmtId="0" fontId="30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5" fillId="0" borderId="3" xfId="0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textRotation="90" wrapText="1"/>
    </xf>
  </cellXfs>
  <cellStyles count="15">
    <cellStyle name="Normal" xfId="0" builtinId="0"/>
    <cellStyle name="Normal 2" xfId="7" xr:uid="{00000000-0005-0000-0000-000000000000}"/>
    <cellStyle name="Normal 3" xfId="8" xr:uid="{00000000-0005-0000-0000-000001000000}"/>
    <cellStyle name="Normalno 2" xfId="2" xr:uid="{00000000-0005-0000-0000-000003000000}"/>
    <cellStyle name="Normalno 2 2" xfId="6" xr:uid="{00000000-0005-0000-0000-000004000000}"/>
    <cellStyle name="Normalno 2 3" xfId="9" xr:uid="{00000000-0005-0000-0000-000005000000}"/>
    <cellStyle name="Normalno 3" xfId="1" xr:uid="{00000000-0005-0000-0000-000006000000}"/>
    <cellStyle name="Normalno 3 2" xfId="4" xr:uid="{00000000-0005-0000-0000-000007000000}"/>
    <cellStyle name="Normalno 3 3" xfId="10" xr:uid="{00000000-0005-0000-0000-000008000000}"/>
    <cellStyle name="Normalno 4" xfId="3" xr:uid="{00000000-0005-0000-0000-000009000000}"/>
    <cellStyle name="Normalno 4 2" xfId="5" xr:uid="{00000000-0005-0000-0000-00000A000000}"/>
    <cellStyle name="Normalno 5" xfId="11" xr:uid="{00000000-0005-0000-0000-00000B000000}"/>
    <cellStyle name="Normalno 6" xfId="12" xr:uid="{00000000-0005-0000-0000-00000C000000}"/>
    <cellStyle name="Normalno 7" xfId="13" xr:uid="{00000000-0005-0000-0000-00000D000000}"/>
    <cellStyle name="Postotak 2" xfId="14" xr:uid="{00000000-0005-0000-0000-00000E000000}"/>
  </cellStyles>
  <dxfs count="0"/>
  <tableStyles count="0" defaultTableStyle="TableStyleMedium2" defaultPivotStyle="PivotStyleLight16"/>
  <colors>
    <mruColors>
      <color rgb="FFFFFFFF"/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1323975</xdr:colOff>
      <xdr:row>1</xdr:row>
      <xdr:rowOff>190500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2</xdr:col>
      <xdr:colOff>66675</xdr:colOff>
      <xdr:row>1</xdr:row>
      <xdr:rowOff>228600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171450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76200</xdr:rowOff>
    </xdr:from>
    <xdr:to>
      <xdr:col>2</xdr:col>
      <xdr:colOff>466725</xdr:colOff>
      <xdr:row>1</xdr:row>
      <xdr:rowOff>228600</xdr:rowOff>
    </xdr:to>
    <xdr:pic>
      <xdr:nvPicPr>
        <xdr:cNvPr id="4" name="Slika 38" descr="Opis: fina_logotip_2024__RGB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76200</xdr:colOff>
      <xdr:row>1</xdr:row>
      <xdr:rowOff>219075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76200</xdr:colOff>
      <xdr:row>1</xdr:row>
      <xdr:rowOff>200025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72111949884/d9054b8f51bf177156b31d95e53c25e85e7f1aa4e73e4ffc728cf55a23de6a2af62c9ae86015ecafa53bd5cce889713e8e104d24b5c5bd826dc8d09ec330bfd1" TargetMode="External"/><Relationship Id="rId3" Type="http://schemas.openxmlformats.org/officeDocument/2006/relationships/hyperlink" Target="https://www.transparentno.hr/pregled/05873359168/4f2060c361f8cddefefb9b23161987a0ac4e7d07864611c5637bf5fca8095ddd391571e50059ad767509ff80f0a4c3137dabfb4eafd889f4ca696c8f0453c409" TargetMode="External"/><Relationship Id="rId7" Type="http://schemas.openxmlformats.org/officeDocument/2006/relationships/hyperlink" Target="https://www.transparentno.hr/pregled/45422293596/1962d51e80ef86795c049e308f05132cc37efbbc65705ab8bfbc7177f597289ca141d04d857d41b57f95acf3f71106db21e35dad9837d6ab77b985f50dac13ec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58203211592/32e242f2e38fbb6196643d7a28bdb2d83983595afa0c1c529af6a5aebfcbfcdeaeda34e307870304172a89ab4f554a2049f8096e1233af96d1b9b3440c718523" TargetMode="External"/><Relationship Id="rId1" Type="http://schemas.openxmlformats.org/officeDocument/2006/relationships/hyperlink" Target="https://www.transparentno.hr/pregled/62296711978/fa3f8eec33051694ab849d19a26637f209cce2b6e65af166a95ce118f7b641cf055c5d9f1d499a4390bd743002a5f1cf53d3fb559f325ef1afa4fc6760ef2e53" TargetMode="External"/><Relationship Id="rId6" Type="http://schemas.openxmlformats.org/officeDocument/2006/relationships/hyperlink" Target="https://www.transparentno.hr/pregled/27770244552/67517f9434ad3be6a810eaff47881c7291a80239fad7c9d50f3d531053c94e3bf6f40e598dea33187446b071c124d2ae1ab5a502654fe6215d0340898bc102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688891305/53f65f84e2521b24e6f84ae5c0f682e259726da76ca108d04df1d8d5f4ae6c0369729ee0b25053f4e047bce4f224d99165a101ad0fa58fc50b9902fbf59a7bf3" TargetMode="External"/><Relationship Id="rId10" Type="http://schemas.openxmlformats.org/officeDocument/2006/relationships/hyperlink" Target="https://www.transparentno.hr/pregled/22437590557/b8cec3c76e4e400e40630b821298d239815d0c68d1ca3a8ad338920bcfbdd2c1cf5d22762475b9bd249e0a20fe64d34229ec756efc70f4a81c4025fd04dbc35b" TargetMode="External"/><Relationship Id="rId4" Type="http://schemas.openxmlformats.org/officeDocument/2006/relationships/hyperlink" Target="https://www.transparentno.hr/pregled/59369289798/1963a7598b15cb29f69f8b280944fd643fcf49a5f46a0a2fa5f5abb5d50312ff7f196f6b4e63542fb2dcf5e5b34e7e8f3c001824767ae8f288dd5693aa2ec638" TargetMode="External"/><Relationship Id="rId9" Type="http://schemas.openxmlformats.org/officeDocument/2006/relationships/hyperlink" Target="https://www.transparentno.hr/pregled/62134495963/60ea4c0a445c44a6f3e9eff58dfd3f6a0a624adc05342f824839823c20eb4d0e7e5dee7367bf7ccc50661d7440a9f00adf4824b3958a8787b06f5fa65e3609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tabSelected="1" workbookViewId="0">
      <selection activeCell="A24" sqref="A24"/>
    </sheetView>
  </sheetViews>
  <sheetFormatPr defaultRowHeight="14.4"/>
  <cols>
    <col min="1" max="1" width="58.33203125" customWidth="1"/>
    <col min="2" max="4" width="8.6640625" customWidth="1"/>
  </cols>
  <sheetData>
    <row r="2" spans="1:9" ht="17.25" customHeight="1"/>
    <row r="3" spans="1:9" s="17" customFormat="1" ht="13.2">
      <c r="A3" s="67" t="s">
        <v>122</v>
      </c>
      <c r="B3" s="68"/>
      <c r="C3" s="68"/>
      <c r="D3" s="68"/>
    </row>
    <row r="4" spans="1:9">
      <c r="A4" s="104" t="s">
        <v>112</v>
      </c>
      <c r="B4" s="104"/>
      <c r="C4" s="104"/>
      <c r="D4" s="104"/>
    </row>
    <row r="5" spans="1:9" ht="18" customHeight="1">
      <c r="A5" s="69" t="s">
        <v>1</v>
      </c>
      <c r="B5" s="70" t="s">
        <v>80</v>
      </c>
      <c r="C5" s="70" t="s">
        <v>107</v>
      </c>
      <c r="D5" s="70" t="s">
        <v>2</v>
      </c>
      <c r="E5" s="1"/>
    </row>
    <row r="6" spans="1:9">
      <c r="A6" s="57" t="s">
        <v>3</v>
      </c>
      <c r="B6" s="58"/>
      <c r="C6" s="58">
        <v>931</v>
      </c>
      <c r="D6" s="59" t="s">
        <v>4</v>
      </c>
      <c r="E6" s="1"/>
    </row>
    <row r="7" spans="1:9">
      <c r="A7" s="57" t="s">
        <v>5</v>
      </c>
      <c r="B7" s="58">
        <v>611</v>
      </c>
      <c r="C7" s="58">
        <v>702</v>
      </c>
      <c r="D7" s="59">
        <v>114.9</v>
      </c>
      <c r="E7" s="52"/>
      <c r="I7" s="4"/>
    </row>
    <row r="8" spans="1:9">
      <c r="A8" s="57" t="s">
        <v>6</v>
      </c>
      <c r="B8" s="58">
        <v>253</v>
      </c>
      <c r="C8" s="58">
        <v>229</v>
      </c>
      <c r="D8" s="59">
        <v>90.51383399209486</v>
      </c>
      <c r="E8" s="2"/>
    </row>
    <row r="9" spans="1:9">
      <c r="A9" s="60" t="s">
        <v>7</v>
      </c>
      <c r="B9" s="61">
        <v>14643</v>
      </c>
      <c r="C9" s="61">
        <v>14792</v>
      </c>
      <c r="D9" s="62">
        <v>101.01755104828246</v>
      </c>
      <c r="E9" s="3"/>
    </row>
    <row r="10" spans="1:9" ht="15" customHeight="1">
      <c r="A10" s="63" t="s">
        <v>8</v>
      </c>
      <c r="B10" s="54">
        <v>789614.51821000001</v>
      </c>
      <c r="C10" s="54">
        <v>934642.2905</v>
      </c>
      <c r="D10" s="64">
        <v>118.36690802225466</v>
      </c>
      <c r="E10" s="1"/>
    </row>
    <row r="11" spans="1:9">
      <c r="A11" s="63" t="s">
        <v>9</v>
      </c>
      <c r="B11" s="54">
        <v>774221.06282000011</v>
      </c>
      <c r="C11" s="54">
        <v>875695.37228000001</v>
      </c>
      <c r="D11" s="64">
        <v>113.10663250240091</v>
      </c>
      <c r="E11" s="1"/>
    </row>
    <row r="12" spans="1:9">
      <c r="A12" s="63" t="s">
        <v>10</v>
      </c>
      <c r="B12" s="54">
        <v>29289.808929999999</v>
      </c>
      <c r="C12" s="54">
        <v>64206.347659999999</v>
      </c>
      <c r="D12" s="64">
        <v>219.2105377452184</v>
      </c>
      <c r="E12" s="1"/>
    </row>
    <row r="13" spans="1:9">
      <c r="A13" s="63" t="s">
        <v>11</v>
      </c>
      <c r="B13" s="54">
        <v>13896.353539999998</v>
      </c>
      <c r="C13" s="54">
        <v>5259.4294400000008</v>
      </c>
      <c r="D13" s="64">
        <v>37.847550617224734</v>
      </c>
      <c r="E13" s="1"/>
    </row>
    <row r="14" spans="1:9">
      <c r="A14" s="63" t="s">
        <v>12</v>
      </c>
      <c r="B14" s="54">
        <v>4877.5645599999998</v>
      </c>
      <c r="C14" s="54">
        <v>7380.9401100000005</v>
      </c>
      <c r="D14" s="64">
        <v>151.32429349125829</v>
      </c>
      <c r="E14" s="1"/>
    </row>
    <row r="15" spans="1:9">
      <c r="A15" s="63" t="s">
        <v>13</v>
      </c>
      <c r="B15" s="54">
        <v>25254.27391</v>
      </c>
      <c r="C15" s="54">
        <v>56838.675929999998</v>
      </c>
      <c r="D15" s="64">
        <v>225.06557160407388</v>
      </c>
      <c r="E15" s="1"/>
    </row>
    <row r="16" spans="1:9">
      <c r="A16" s="63" t="s">
        <v>14</v>
      </c>
      <c r="B16" s="54">
        <v>14738.38308</v>
      </c>
      <c r="C16" s="54">
        <v>5272.6978200000003</v>
      </c>
      <c r="D16" s="64">
        <v>35.775280038385326</v>
      </c>
      <c r="E16" s="1"/>
    </row>
    <row r="17" spans="1:7">
      <c r="A17" s="65" t="s">
        <v>20</v>
      </c>
      <c r="B17" s="55">
        <v>10515.89083</v>
      </c>
      <c r="C17" s="55">
        <v>51565.978109999996</v>
      </c>
      <c r="D17" s="66">
        <v>490.36243285153995</v>
      </c>
      <c r="E17" s="1"/>
      <c r="F17" s="103"/>
    </row>
    <row r="18" spans="1:7">
      <c r="A18" s="63" t="s">
        <v>17</v>
      </c>
      <c r="B18" s="54">
        <v>56800.446450000003</v>
      </c>
      <c r="C18" s="54">
        <v>68523.765739999988</v>
      </c>
      <c r="D18" s="64">
        <v>120.63948441024972</v>
      </c>
      <c r="E18" s="1"/>
    </row>
    <row r="19" spans="1:7">
      <c r="A19" s="63" t="s">
        <v>18</v>
      </c>
      <c r="B19" s="54">
        <v>23581.868930000001</v>
      </c>
      <c r="C19" s="54">
        <v>27536.833079999997</v>
      </c>
      <c r="D19" s="64">
        <v>116.7712074125246</v>
      </c>
      <c r="E19" s="1"/>
    </row>
    <row r="20" spans="1:7">
      <c r="A20" s="63" t="s">
        <v>19</v>
      </c>
      <c r="B20" s="54">
        <v>33218.577519999999</v>
      </c>
      <c r="C20" s="54">
        <v>40986.932659999999</v>
      </c>
      <c r="D20" s="64">
        <v>123.38557433810308</v>
      </c>
      <c r="E20" s="1"/>
    </row>
    <row r="21" spans="1:7">
      <c r="A21" s="63" t="s">
        <v>121</v>
      </c>
      <c r="B21" s="54">
        <v>33823.591999999997</v>
      </c>
      <c r="C21" s="54">
        <v>28610.616999999998</v>
      </c>
      <c r="D21" s="64">
        <v>84.587754606311478</v>
      </c>
    </row>
    <row r="22" spans="1:7">
      <c r="A22" s="65" t="s">
        <v>16</v>
      </c>
      <c r="B22" s="55">
        <v>677</v>
      </c>
      <c r="C22" s="55">
        <v>755</v>
      </c>
      <c r="D22" s="66">
        <v>111.5</v>
      </c>
    </row>
    <row r="23" spans="1:7">
      <c r="A23" s="53" t="s">
        <v>108</v>
      </c>
      <c r="G23" s="13"/>
    </row>
  </sheetData>
  <mergeCells count="1"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A20" sqref="A20"/>
    </sheetView>
  </sheetViews>
  <sheetFormatPr defaultColWidth="9.109375" defaultRowHeight="14.4"/>
  <cols>
    <col min="1" max="1" width="5" style="5" customWidth="1"/>
    <col min="2" max="2" width="13.5546875" style="5" customWidth="1"/>
    <col min="3" max="3" width="34.5546875" style="5" customWidth="1"/>
    <col min="4" max="4" width="12.109375" style="5" customWidth="1"/>
    <col min="5" max="5" width="12.109375" style="44" customWidth="1"/>
    <col min="6" max="6" width="11.5546875" style="5" customWidth="1"/>
    <col min="7" max="7" width="9.88671875" style="5" customWidth="1"/>
    <col min="8" max="8" width="11.109375" style="44" customWidth="1"/>
    <col min="9" max="16384" width="9.109375" style="5"/>
  </cols>
  <sheetData>
    <row r="1" spans="1:8">
      <c r="A1"/>
    </row>
    <row r="2" spans="1:8" ht="21.75" customHeight="1"/>
    <row r="3" spans="1:8" s="43" customFormat="1" ht="13.8">
      <c r="A3" s="37" t="s">
        <v>123</v>
      </c>
      <c r="B3" s="71"/>
      <c r="C3" s="42"/>
      <c r="D3" s="42"/>
      <c r="E3" s="42"/>
      <c r="F3" s="42"/>
      <c r="H3" s="42"/>
    </row>
    <row r="4" spans="1:8" s="7" customFormat="1" ht="13.8">
      <c r="A4" s="107" t="s">
        <v>110</v>
      </c>
      <c r="B4" s="108"/>
      <c r="C4" s="108"/>
      <c r="D4" s="108"/>
      <c r="E4" s="108"/>
      <c r="F4" s="108"/>
      <c r="G4" s="108"/>
    </row>
    <row r="5" spans="1:8" ht="40.799999999999997">
      <c r="A5" s="56" t="s">
        <v>34</v>
      </c>
      <c r="B5" s="56" t="s">
        <v>21</v>
      </c>
      <c r="C5" s="56" t="s">
        <v>22</v>
      </c>
      <c r="D5" s="56" t="s">
        <v>73</v>
      </c>
      <c r="E5" s="87" t="s">
        <v>7</v>
      </c>
      <c r="F5" s="91" t="s">
        <v>8</v>
      </c>
      <c r="G5" s="92" t="s">
        <v>127</v>
      </c>
      <c r="H5" s="88" t="s">
        <v>13</v>
      </c>
    </row>
    <row r="6" spans="1:8" ht="15" customHeight="1">
      <c r="A6" s="73" t="s">
        <v>23</v>
      </c>
      <c r="B6" s="74">
        <v>62296711978</v>
      </c>
      <c r="C6" s="8" t="s">
        <v>77</v>
      </c>
      <c r="D6" s="31" t="s">
        <v>57</v>
      </c>
      <c r="E6" s="97">
        <v>1913</v>
      </c>
      <c r="F6" s="93">
        <v>142118.45638999998</v>
      </c>
      <c r="G6" s="94">
        <f>F6/F17*100</f>
        <v>15.205652240920076</v>
      </c>
      <c r="H6" s="89">
        <v>3309.8959300000001</v>
      </c>
    </row>
    <row r="7" spans="1:8" ht="15" customHeight="1">
      <c r="A7" s="73" t="s">
        <v>24</v>
      </c>
      <c r="B7" s="74">
        <v>58203211592</v>
      </c>
      <c r="C7" s="8" t="s">
        <v>114</v>
      </c>
      <c r="D7" s="31" t="s">
        <v>57</v>
      </c>
      <c r="E7" s="97">
        <v>607</v>
      </c>
      <c r="F7" s="93">
        <v>53724.254719999997</v>
      </c>
      <c r="G7" s="94">
        <f>F7/F17*100</f>
        <v>5.7481086899309304</v>
      </c>
      <c r="H7" s="89">
        <v>0</v>
      </c>
    </row>
    <row r="8" spans="1:8" ht="15" customHeight="1">
      <c r="A8" s="73" t="s">
        <v>25</v>
      </c>
      <c r="B8" s="26">
        <v>26641815251</v>
      </c>
      <c r="C8" s="8" t="s">
        <v>55</v>
      </c>
      <c r="D8" s="31" t="s">
        <v>59</v>
      </c>
      <c r="E8" s="97">
        <v>64</v>
      </c>
      <c r="F8" s="93">
        <v>48163.479909999995</v>
      </c>
      <c r="G8" s="94">
        <v>5.2</v>
      </c>
      <c r="H8" s="89">
        <v>1433.24361</v>
      </c>
    </row>
    <row r="9" spans="1:8" ht="15" customHeight="1">
      <c r="A9" s="73" t="s">
        <v>26</v>
      </c>
      <c r="B9" s="74">
        <v>67289965400</v>
      </c>
      <c r="C9" s="8" t="s">
        <v>115</v>
      </c>
      <c r="D9" s="31" t="s">
        <v>59</v>
      </c>
      <c r="E9" s="97">
        <v>407</v>
      </c>
      <c r="F9" s="93">
        <v>36341.882429999998</v>
      </c>
      <c r="G9" s="94">
        <v>3.9</v>
      </c>
      <c r="H9" s="89">
        <v>1329.3878099999999</v>
      </c>
    </row>
    <row r="10" spans="1:8" ht="15" customHeight="1">
      <c r="A10" s="73" t="s">
        <v>27</v>
      </c>
      <c r="B10" s="74">
        <v>76842508189</v>
      </c>
      <c r="C10" s="8" t="s">
        <v>75</v>
      </c>
      <c r="D10" s="31" t="s">
        <v>57</v>
      </c>
      <c r="E10" s="97">
        <v>471</v>
      </c>
      <c r="F10" s="93">
        <v>33841.96963</v>
      </c>
      <c r="G10" s="94">
        <f>F10/F17*100</f>
        <v>3.6208472454093386</v>
      </c>
      <c r="H10" s="89">
        <v>2676.28359</v>
      </c>
    </row>
    <row r="11" spans="1:8" ht="15" customHeight="1">
      <c r="A11" s="73" t="s">
        <v>35</v>
      </c>
      <c r="B11" s="74">
        <v>50691424765</v>
      </c>
      <c r="C11" s="8" t="s">
        <v>62</v>
      </c>
      <c r="D11" s="31" t="s">
        <v>63</v>
      </c>
      <c r="E11" s="97">
        <v>326</v>
      </c>
      <c r="F11" s="93">
        <v>30704.173409999999</v>
      </c>
      <c r="G11" s="94">
        <f>F11/F17*100</f>
        <v>3.2851256274284757</v>
      </c>
      <c r="H11" s="89">
        <v>181.15770000000001</v>
      </c>
    </row>
    <row r="12" spans="1:8" ht="15" customHeight="1">
      <c r="A12" s="73" t="s">
        <v>37</v>
      </c>
      <c r="B12" s="26">
        <v>88148846119</v>
      </c>
      <c r="C12" s="8" t="s">
        <v>56</v>
      </c>
      <c r="D12" s="31" t="s">
        <v>76</v>
      </c>
      <c r="E12" s="97">
        <v>620</v>
      </c>
      <c r="F12" s="93">
        <v>30609.604719999999</v>
      </c>
      <c r="G12" s="94">
        <f>F12/F17*100</f>
        <v>3.2750074580538144</v>
      </c>
      <c r="H12" s="89">
        <v>3658.7896499999997</v>
      </c>
    </row>
    <row r="13" spans="1:8" ht="15" customHeight="1">
      <c r="A13" s="73" t="s">
        <v>38</v>
      </c>
      <c r="B13" s="74" t="s">
        <v>36</v>
      </c>
      <c r="C13" s="8" t="s">
        <v>72</v>
      </c>
      <c r="D13" s="31" t="s">
        <v>57</v>
      </c>
      <c r="E13" s="97">
        <v>408</v>
      </c>
      <c r="F13" s="93">
        <v>27624.680850000001</v>
      </c>
      <c r="G13" s="94">
        <f>F13/F17*100</f>
        <v>2.9556420815520545</v>
      </c>
      <c r="H13" s="89">
        <v>3746.6089400000001</v>
      </c>
    </row>
    <row r="14" spans="1:8" ht="15" customHeight="1">
      <c r="A14" s="73" t="s">
        <v>39</v>
      </c>
      <c r="B14" s="74">
        <v>27770244552</v>
      </c>
      <c r="C14" s="8" t="s">
        <v>71</v>
      </c>
      <c r="D14" s="31" t="s">
        <v>70</v>
      </c>
      <c r="E14" s="97">
        <v>63</v>
      </c>
      <c r="F14" s="93">
        <v>22200.996340000002</v>
      </c>
      <c r="G14" s="94">
        <f>F14/F17*100</f>
        <v>2.37534686431996</v>
      </c>
      <c r="H14" s="89">
        <v>3473.34539</v>
      </c>
    </row>
    <row r="15" spans="1:8" ht="15" customHeight="1">
      <c r="A15" s="73" t="s">
        <v>40</v>
      </c>
      <c r="B15" s="74">
        <v>59369289798</v>
      </c>
      <c r="C15" s="8" t="s">
        <v>67</v>
      </c>
      <c r="D15" s="31" t="s">
        <v>58</v>
      </c>
      <c r="E15" s="97">
        <v>433</v>
      </c>
      <c r="F15" s="93">
        <v>22012.004690000002</v>
      </c>
      <c r="G15" s="94">
        <f>F15/F17*100</f>
        <v>2.355126117632059</v>
      </c>
      <c r="H15" s="89">
        <v>1933.1282800000001</v>
      </c>
    </row>
    <row r="16" spans="1:8" ht="15" customHeight="1">
      <c r="A16" s="109" t="s">
        <v>83</v>
      </c>
      <c r="B16" s="110"/>
      <c r="C16" s="110"/>
      <c r="D16" s="111"/>
      <c r="E16" s="98">
        <f>SUM(E6:E15)</f>
        <v>5312</v>
      </c>
      <c r="F16" s="95">
        <f t="shared" ref="F16" si="0">SUM(F6:F15)</f>
        <v>447341.50309000001</v>
      </c>
      <c r="G16" s="96">
        <f>F16/F17*100</f>
        <v>47.862322049507135</v>
      </c>
      <c r="H16" s="90">
        <f>SUM(H6:H15)</f>
        <v>21741.840899999999</v>
      </c>
    </row>
    <row r="17" spans="1:9" ht="15" customHeight="1">
      <c r="A17" s="105" t="s">
        <v>113</v>
      </c>
      <c r="B17" s="112"/>
      <c r="C17" s="112"/>
      <c r="D17" s="113"/>
      <c r="E17" s="98">
        <v>14792</v>
      </c>
      <c r="F17" s="95">
        <v>934642.2905</v>
      </c>
      <c r="G17" s="96">
        <v>100</v>
      </c>
      <c r="H17" s="90">
        <v>56838.675929999998</v>
      </c>
      <c r="I17" s="44"/>
    </row>
    <row r="18" spans="1:9" s="44" customFormat="1">
      <c r="A18" s="105" t="s">
        <v>81</v>
      </c>
      <c r="B18" s="106"/>
      <c r="C18" s="106"/>
      <c r="D18" s="106"/>
      <c r="E18" s="40">
        <v>0.35899999999999999</v>
      </c>
      <c r="F18" s="40">
        <f>F16/F17*100%</f>
        <v>0.47862322049507133</v>
      </c>
      <c r="G18" s="99" t="s">
        <v>4</v>
      </c>
      <c r="H18" s="40">
        <f>H16/H17*100%</f>
        <v>0.38251842683274834</v>
      </c>
    </row>
    <row r="19" spans="1:9">
      <c r="A19" s="72" t="s">
        <v>108</v>
      </c>
      <c r="B19" s="38"/>
      <c r="C19" s="38"/>
      <c r="D19" s="38"/>
      <c r="F19" s="39"/>
      <c r="G19" s="38"/>
      <c r="H19" s="39"/>
    </row>
    <row r="20" spans="1:9">
      <c r="B20" s="38"/>
      <c r="C20" s="38"/>
      <c r="D20" s="38"/>
      <c r="F20" s="38"/>
      <c r="G20" s="38"/>
    </row>
  </sheetData>
  <mergeCells count="4">
    <mergeCell ref="A18:D18"/>
    <mergeCell ref="A4:G4"/>
    <mergeCell ref="A16:D16"/>
    <mergeCell ref="A17:D17"/>
  </mergeCells>
  <hyperlinks>
    <hyperlink ref="C6" r:id="rId1" display="MLINAR d.d." xr:uid="{00000000-0004-0000-0100-000000000000}"/>
    <hyperlink ref="C7" r:id="rId2" xr:uid="{00000000-0004-0000-0100-000001000000}"/>
    <hyperlink ref="C8" r:id="rId3" display="PEKARA DUBRAVICA d.o.o." xr:uid="{00000000-0004-0000-0100-000002000000}"/>
    <hyperlink ref="C9" r:id="rId4" display="BABIĆ PEKARA d.o.o." xr:uid="{00000000-0004-0000-0100-000003000000}"/>
    <hyperlink ref="C10" r:id="rId5" display="P.T.U.U.O. BABIĆ, Vl. Ivica Babić" xr:uid="{00000000-0004-0000-0100-000004000000}"/>
    <hyperlink ref="C11" r:id="rId6" display="DON DON d.o.o." xr:uid="{00000000-0004-0000-0100-000005000000}"/>
    <hyperlink ref="C12" r:id="rId7" display="BRIONKA d.d." xr:uid="{00000000-0004-0000-0100-000006000000}"/>
    <hyperlink ref="C13" r:id="rId8" display="MIVIT PEKARA d.o.o." xr:uid="{00000000-0004-0000-0100-000007000000}"/>
    <hyperlink ref="C14" r:id="rId9" display="KUSTURA d.o.o." xr:uid="{00000000-0004-0000-0100-000008000000}"/>
    <hyperlink ref="C15" r:id="rId10" display="PROLJETNI DAN d.o.o." xr:uid="{00000000-0004-0000-0100-000009000000}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zoomScaleNormal="100" workbookViewId="0">
      <selection activeCell="A7" sqref="A7:M7"/>
    </sheetView>
  </sheetViews>
  <sheetFormatPr defaultColWidth="9.109375" defaultRowHeight="14.4"/>
  <cols>
    <col min="1" max="1" width="3.44140625" style="5" customWidth="1"/>
    <col min="2" max="2" width="9.109375" style="5" customWidth="1"/>
    <col min="3" max="3" width="23.5546875" style="5" bestFit="1" customWidth="1"/>
    <col min="4" max="6" width="7.6640625" style="5" customWidth="1"/>
    <col min="7" max="7" width="7.88671875" style="18" customWidth="1"/>
    <col min="8" max="9" width="7.88671875" style="5" bestFit="1" customWidth="1"/>
    <col min="10" max="10" width="5.33203125" style="5" bestFit="1" customWidth="1"/>
    <col min="11" max="11" width="6.5546875" style="5" bestFit="1" customWidth="1"/>
    <col min="12" max="12" width="7" style="5" bestFit="1" customWidth="1"/>
    <col min="13" max="13" width="5.33203125" style="5" customWidth="1"/>
    <col min="14" max="14" width="5.33203125" style="44" customWidth="1"/>
    <col min="15" max="16384" width="9.109375" style="5"/>
  </cols>
  <sheetData>
    <row r="1" spans="1:21">
      <c r="A1"/>
    </row>
    <row r="2" spans="1:21" ht="21.75" customHeight="1"/>
    <row r="3" spans="1:21" s="30" customFormat="1" ht="17.100000000000001" customHeight="1">
      <c r="A3" s="22" t="s">
        <v>109</v>
      </c>
      <c r="B3" s="36"/>
      <c r="C3" s="36"/>
      <c r="D3" s="36"/>
      <c r="E3" s="36"/>
      <c r="F3" s="36"/>
      <c r="G3" s="36"/>
      <c r="H3" s="36"/>
      <c r="I3" s="36"/>
      <c r="K3" s="36"/>
      <c r="L3" s="36"/>
      <c r="M3" s="36"/>
    </row>
    <row r="4" spans="1:21" s="50" customFormat="1" ht="17.100000000000001" customHeight="1">
      <c r="A4" s="48" t="s">
        <v>111</v>
      </c>
      <c r="B4" s="48"/>
      <c r="C4" s="48"/>
      <c r="D4" s="48"/>
      <c r="E4" s="48"/>
      <c r="F4" s="49"/>
      <c r="G4" s="49"/>
      <c r="H4" s="49"/>
      <c r="I4" s="49"/>
      <c r="K4" s="51"/>
      <c r="L4" s="51"/>
      <c r="M4" s="51"/>
    </row>
    <row r="5" spans="1:21" s="37" customFormat="1" ht="17.100000000000001" customHeight="1">
      <c r="A5" s="22" t="s">
        <v>0</v>
      </c>
      <c r="B5" s="22"/>
      <c r="C5" s="22"/>
      <c r="D5" s="22"/>
      <c r="E5" s="22"/>
      <c r="F5" s="22"/>
      <c r="G5" s="22"/>
      <c r="H5" s="22"/>
      <c r="I5" s="22"/>
      <c r="K5" s="22"/>
      <c r="L5" s="22"/>
      <c r="M5" s="22"/>
    </row>
    <row r="6" spans="1:21" s="37" customFormat="1" ht="17.100000000000001" customHeight="1">
      <c r="A6" s="22" t="s">
        <v>53</v>
      </c>
      <c r="B6" s="22"/>
      <c r="C6" s="22"/>
      <c r="D6" s="22"/>
      <c r="E6" s="22"/>
      <c r="F6" s="22"/>
      <c r="G6" s="22"/>
      <c r="H6" s="22"/>
      <c r="I6" s="22"/>
      <c r="K6" s="22"/>
      <c r="L6" s="22"/>
      <c r="M6" s="22"/>
      <c r="N6" s="22"/>
    </row>
    <row r="7" spans="1:21" s="16" customFormat="1" ht="14.4" customHeight="1">
      <c r="A7" s="114" t="s">
        <v>106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41"/>
    </row>
    <row r="8" spans="1:21" ht="25.5" customHeight="1">
      <c r="A8" s="124" t="s">
        <v>33</v>
      </c>
      <c r="B8" s="120" t="s">
        <v>28</v>
      </c>
      <c r="C8" s="121"/>
      <c r="D8" s="120" t="s">
        <v>3</v>
      </c>
      <c r="E8" s="121"/>
      <c r="F8" s="121"/>
      <c r="G8" s="121"/>
      <c r="H8" s="120" t="s">
        <v>8</v>
      </c>
      <c r="I8" s="121"/>
      <c r="J8" s="121"/>
      <c r="K8" s="122" t="s">
        <v>15</v>
      </c>
      <c r="L8" s="123"/>
      <c r="M8" s="123"/>
      <c r="N8" s="45"/>
    </row>
    <row r="9" spans="1:21" ht="30.6">
      <c r="A9" s="125"/>
      <c r="B9" s="28" t="s">
        <v>82</v>
      </c>
      <c r="C9" s="28" t="s">
        <v>29</v>
      </c>
      <c r="D9" s="28" t="s">
        <v>30</v>
      </c>
      <c r="E9" s="28" t="s">
        <v>31</v>
      </c>
      <c r="F9" s="28" t="s">
        <v>32</v>
      </c>
      <c r="G9" s="76" t="s">
        <v>124</v>
      </c>
      <c r="H9" s="28" t="s">
        <v>80</v>
      </c>
      <c r="I9" s="28" t="s">
        <v>107</v>
      </c>
      <c r="J9" s="28" t="s">
        <v>2</v>
      </c>
      <c r="K9" s="28" t="s">
        <v>80</v>
      </c>
      <c r="L9" s="28" t="s">
        <v>107</v>
      </c>
      <c r="M9" s="28" t="s">
        <v>2</v>
      </c>
      <c r="N9" s="45"/>
    </row>
    <row r="10" spans="1:21" ht="15" customHeight="1">
      <c r="A10" s="83" t="s">
        <v>23</v>
      </c>
      <c r="B10" s="84">
        <v>21</v>
      </c>
      <c r="C10" s="79" t="s">
        <v>105</v>
      </c>
      <c r="D10" s="80">
        <v>209</v>
      </c>
      <c r="E10" s="81">
        <v>146</v>
      </c>
      <c r="F10" s="81">
        <v>63</v>
      </c>
      <c r="G10" s="85">
        <f>F10/D10*100</f>
        <v>30.14354066985646</v>
      </c>
      <c r="H10" s="14">
        <v>266233.40479</v>
      </c>
      <c r="I10" s="21">
        <v>316530.42887</v>
      </c>
      <c r="J10" s="20">
        <v>118.89207859534882</v>
      </c>
      <c r="K10" s="15">
        <v>-91.227639999999994</v>
      </c>
      <c r="L10" s="14">
        <v>12869.699560000001</v>
      </c>
      <c r="M10" s="47" t="s">
        <v>4</v>
      </c>
      <c r="N10" s="46"/>
    </row>
    <row r="11" spans="1:21" ht="15" customHeight="1">
      <c r="A11" s="83" t="s">
        <v>24</v>
      </c>
      <c r="B11" s="84">
        <v>16</v>
      </c>
      <c r="C11" s="82" t="s">
        <v>86</v>
      </c>
      <c r="D11" s="80">
        <v>36</v>
      </c>
      <c r="E11" s="81">
        <v>28</v>
      </c>
      <c r="F11" s="81">
        <v>8</v>
      </c>
      <c r="G11" s="85">
        <f t="shared" ref="G11:G30" si="0">F11/D11*100</f>
        <v>22.222222222222221</v>
      </c>
      <c r="H11" s="14">
        <v>84852.776310000001</v>
      </c>
      <c r="I11" s="21">
        <v>103233.40490000001</v>
      </c>
      <c r="J11" s="20">
        <v>121.66178808675447</v>
      </c>
      <c r="K11" s="14">
        <v>985.3488000000001</v>
      </c>
      <c r="L11" s="14">
        <v>3514.2311400000003</v>
      </c>
      <c r="M11" s="47">
        <v>356.64844164827724</v>
      </c>
      <c r="N11" s="46"/>
    </row>
    <row r="12" spans="1:21" ht="15" customHeight="1">
      <c r="A12" s="83" t="s">
        <v>25</v>
      </c>
      <c r="B12" s="84">
        <v>17</v>
      </c>
      <c r="C12" s="82" t="s">
        <v>85</v>
      </c>
      <c r="D12" s="80">
        <v>109</v>
      </c>
      <c r="E12" s="81">
        <v>82</v>
      </c>
      <c r="F12" s="81">
        <v>27</v>
      </c>
      <c r="G12" s="85">
        <f t="shared" si="0"/>
        <v>24.770642201834864</v>
      </c>
      <c r="H12" s="14">
        <v>84788.700959999987</v>
      </c>
      <c r="I12" s="21">
        <v>101758.98776</v>
      </c>
      <c r="J12" s="20">
        <v>120.01479749997105</v>
      </c>
      <c r="K12" s="14">
        <v>1099.6633300000001</v>
      </c>
      <c r="L12" s="14">
        <v>9293.0379200000007</v>
      </c>
      <c r="M12" s="47">
        <v>845.08027743363959</v>
      </c>
      <c r="N12" s="46"/>
      <c r="P12" s="44"/>
      <c r="Q12" s="44"/>
      <c r="R12" s="44"/>
      <c r="S12" s="44"/>
      <c r="T12" s="44"/>
      <c r="U12" s="44"/>
    </row>
    <row r="13" spans="1:21" ht="15" customHeight="1">
      <c r="A13" s="83" t="s">
        <v>26</v>
      </c>
      <c r="B13" s="84">
        <v>1</v>
      </c>
      <c r="C13" s="82" t="s">
        <v>88</v>
      </c>
      <c r="D13" s="80">
        <v>89</v>
      </c>
      <c r="E13" s="81">
        <v>71</v>
      </c>
      <c r="F13" s="81">
        <v>18</v>
      </c>
      <c r="G13" s="85">
        <f t="shared" si="0"/>
        <v>20.224719101123593</v>
      </c>
      <c r="H13" s="14">
        <v>48940.606200000002</v>
      </c>
      <c r="I13" s="21">
        <v>58460.694929999998</v>
      </c>
      <c r="J13" s="20">
        <v>119.45233103794288</v>
      </c>
      <c r="K13" s="14">
        <v>2089.1782499999999</v>
      </c>
      <c r="L13" s="14">
        <v>4741.8521799999999</v>
      </c>
      <c r="M13" s="47">
        <v>226.97212073694524</v>
      </c>
      <c r="N13" s="46"/>
      <c r="P13" s="44"/>
      <c r="Q13" s="44"/>
      <c r="R13" s="44"/>
      <c r="S13" s="44"/>
      <c r="T13" s="44"/>
      <c r="U13" s="44"/>
    </row>
    <row r="14" spans="1:21" ht="15" customHeight="1">
      <c r="A14" s="83" t="s">
        <v>27</v>
      </c>
      <c r="B14" s="84">
        <v>6</v>
      </c>
      <c r="C14" s="82" t="s">
        <v>89</v>
      </c>
      <c r="D14" s="80">
        <v>22</v>
      </c>
      <c r="E14" s="81">
        <v>19</v>
      </c>
      <c r="F14" s="81">
        <v>3</v>
      </c>
      <c r="G14" s="85">
        <f t="shared" si="0"/>
        <v>13.636363636363635</v>
      </c>
      <c r="H14" s="14">
        <v>46292.74869</v>
      </c>
      <c r="I14" s="21">
        <v>56938.633759999997</v>
      </c>
      <c r="J14" s="20">
        <v>122.99687396246509</v>
      </c>
      <c r="K14" s="14">
        <v>1084.9507599999999</v>
      </c>
      <c r="L14" s="14">
        <v>612.54926</v>
      </c>
      <c r="M14" s="47">
        <v>56.458715232385295</v>
      </c>
      <c r="N14" s="46"/>
      <c r="P14" s="44"/>
      <c r="Q14" s="44"/>
      <c r="R14" s="44"/>
      <c r="S14" s="44"/>
      <c r="T14" s="44"/>
      <c r="U14" s="44"/>
    </row>
    <row r="15" spans="1:21" ht="15" customHeight="1">
      <c r="A15" s="83" t="s">
        <v>35</v>
      </c>
      <c r="B15" s="84">
        <v>18</v>
      </c>
      <c r="C15" s="82" t="s">
        <v>87</v>
      </c>
      <c r="D15" s="80">
        <v>44</v>
      </c>
      <c r="E15" s="81">
        <v>31</v>
      </c>
      <c r="F15" s="81">
        <v>13</v>
      </c>
      <c r="G15" s="85">
        <f t="shared" si="0"/>
        <v>29.545454545454547</v>
      </c>
      <c r="H15" s="14">
        <v>51959.63422</v>
      </c>
      <c r="I15" s="21">
        <v>55202.456689999999</v>
      </c>
      <c r="J15" s="20">
        <v>106.24104175997411</v>
      </c>
      <c r="K15" s="14">
        <v>1205.5054399999999</v>
      </c>
      <c r="L15" s="14">
        <v>1914.5805700000001</v>
      </c>
      <c r="M15" s="47">
        <v>158.8197370556868</v>
      </c>
      <c r="N15" s="46"/>
      <c r="Q15" s="44"/>
      <c r="R15" s="44"/>
      <c r="S15" s="44"/>
      <c r="T15" s="44"/>
      <c r="U15" s="44"/>
    </row>
    <row r="16" spans="1:21" ht="15" customHeight="1">
      <c r="A16" s="83" t="s">
        <v>37</v>
      </c>
      <c r="B16" s="84">
        <v>8</v>
      </c>
      <c r="C16" s="82" t="s">
        <v>90</v>
      </c>
      <c r="D16" s="80">
        <v>66</v>
      </c>
      <c r="E16" s="81">
        <v>49</v>
      </c>
      <c r="F16" s="81">
        <v>17</v>
      </c>
      <c r="G16" s="85">
        <f t="shared" si="0"/>
        <v>25.757575757575758</v>
      </c>
      <c r="H16" s="14">
        <v>44178.67714</v>
      </c>
      <c r="I16" s="21">
        <v>53256.260679999999</v>
      </c>
      <c r="J16" s="20">
        <v>120.54743176495211</v>
      </c>
      <c r="K16" s="15">
        <v>-1038.20868</v>
      </c>
      <c r="L16" s="14">
        <v>3800.5987599999999</v>
      </c>
      <c r="M16" s="47" t="s">
        <v>4</v>
      </c>
      <c r="N16" s="46"/>
    </row>
    <row r="17" spans="1:14" ht="15" customHeight="1">
      <c r="A17" s="83" t="s">
        <v>38</v>
      </c>
      <c r="B17" s="84">
        <v>5</v>
      </c>
      <c r="C17" s="82" t="s">
        <v>91</v>
      </c>
      <c r="D17" s="80">
        <v>33</v>
      </c>
      <c r="E17" s="81">
        <v>28</v>
      </c>
      <c r="F17" s="81">
        <v>5</v>
      </c>
      <c r="G17" s="85">
        <f t="shared" si="0"/>
        <v>15.151515151515152</v>
      </c>
      <c r="H17" s="14">
        <v>33302.58236</v>
      </c>
      <c r="I17" s="21">
        <v>41437.820719999996</v>
      </c>
      <c r="J17" s="20">
        <v>124.4282508547184</v>
      </c>
      <c r="K17" s="14">
        <v>2664.5354600000001</v>
      </c>
      <c r="L17" s="14">
        <v>5762.9432400000005</v>
      </c>
      <c r="M17" s="47">
        <v>216.28322559460327</v>
      </c>
      <c r="N17" s="46"/>
    </row>
    <row r="18" spans="1:14" ht="15" customHeight="1">
      <c r="A18" s="83" t="s">
        <v>39</v>
      </c>
      <c r="B18" s="84">
        <v>13</v>
      </c>
      <c r="C18" s="82" t="s">
        <v>92</v>
      </c>
      <c r="D18" s="80">
        <v>56</v>
      </c>
      <c r="E18" s="81">
        <v>43</v>
      </c>
      <c r="F18" s="81">
        <v>13</v>
      </c>
      <c r="G18" s="85">
        <f t="shared" si="0"/>
        <v>23.214285714285715</v>
      </c>
      <c r="H18" s="14">
        <v>33990.156929999997</v>
      </c>
      <c r="I18" s="21">
        <v>36082.595150000001</v>
      </c>
      <c r="J18" s="20">
        <v>106.1560122370403</v>
      </c>
      <c r="K18" s="14">
        <v>1390.7823899999999</v>
      </c>
      <c r="L18" s="14">
        <v>3085.2344399999997</v>
      </c>
      <c r="M18" s="47">
        <v>221.83444816266334</v>
      </c>
      <c r="N18" s="46"/>
    </row>
    <row r="19" spans="1:14" ht="15" customHeight="1">
      <c r="A19" s="83" t="s">
        <v>40</v>
      </c>
      <c r="B19" s="84">
        <v>4</v>
      </c>
      <c r="C19" s="82" t="s">
        <v>93</v>
      </c>
      <c r="D19" s="80">
        <v>26</v>
      </c>
      <c r="E19" s="81">
        <v>21</v>
      </c>
      <c r="F19" s="81">
        <v>5</v>
      </c>
      <c r="G19" s="85">
        <f t="shared" si="0"/>
        <v>19.230769230769234</v>
      </c>
      <c r="H19" s="14">
        <v>20383.086460000002</v>
      </c>
      <c r="I19" s="21">
        <v>22650.763709999999</v>
      </c>
      <c r="J19" s="20">
        <v>111.12528887344963</v>
      </c>
      <c r="K19" s="14">
        <v>132.10924</v>
      </c>
      <c r="L19" s="14">
        <v>754.02107999999998</v>
      </c>
      <c r="M19" s="47">
        <v>570.75574728913739</v>
      </c>
      <c r="N19" s="46"/>
    </row>
    <row r="20" spans="1:14" ht="15" customHeight="1">
      <c r="A20" s="83" t="s">
        <v>41</v>
      </c>
      <c r="B20" s="84">
        <v>19</v>
      </c>
      <c r="C20" s="82" t="s">
        <v>95</v>
      </c>
      <c r="D20" s="80">
        <v>23</v>
      </c>
      <c r="E20" s="81">
        <v>20</v>
      </c>
      <c r="F20" s="81">
        <v>3</v>
      </c>
      <c r="G20" s="85">
        <f t="shared" si="0"/>
        <v>13.043478260869565</v>
      </c>
      <c r="H20" s="14">
        <v>11055.50259</v>
      </c>
      <c r="I20" s="21">
        <v>14513.44844</v>
      </c>
      <c r="J20" s="20">
        <v>131.27805200939309</v>
      </c>
      <c r="K20" s="14">
        <v>517.02253000000007</v>
      </c>
      <c r="L20" s="14">
        <v>1728.7902799999999</v>
      </c>
      <c r="M20" s="47">
        <v>334.37426411572432</v>
      </c>
      <c r="N20" s="46"/>
    </row>
    <row r="21" spans="1:14" ht="15" customHeight="1">
      <c r="A21" s="83" t="s">
        <v>42</v>
      </c>
      <c r="B21" s="84">
        <v>2</v>
      </c>
      <c r="C21" s="82" t="s">
        <v>94</v>
      </c>
      <c r="D21" s="80">
        <v>27</v>
      </c>
      <c r="E21" s="81">
        <v>19</v>
      </c>
      <c r="F21" s="81">
        <v>8</v>
      </c>
      <c r="G21" s="85">
        <f t="shared" si="0"/>
        <v>29.629629629629626</v>
      </c>
      <c r="H21" s="14">
        <v>12489.306980000001</v>
      </c>
      <c r="I21" s="21">
        <v>14226.402550000001</v>
      </c>
      <c r="J21" s="20">
        <v>113.90866260859576</v>
      </c>
      <c r="K21" s="14">
        <v>81.216380000000001</v>
      </c>
      <c r="L21" s="14">
        <v>464.37281000000002</v>
      </c>
      <c r="M21" s="47">
        <v>571.77235675857503</v>
      </c>
      <c r="N21" s="46"/>
    </row>
    <row r="22" spans="1:14" ht="15" customHeight="1">
      <c r="A22" s="83" t="s">
        <v>43</v>
      </c>
      <c r="B22" s="84">
        <v>14</v>
      </c>
      <c r="C22" s="82" t="s">
        <v>96</v>
      </c>
      <c r="D22" s="80">
        <v>42</v>
      </c>
      <c r="E22" s="81">
        <v>32</v>
      </c>
      <c r="F22" s="81">
        <v>10</v>
      </c>
      <c r="G22" s="85">
        <f t="shared" si="0"/>
        <v>23.809523809523807</v>
      </c>
      <c r="H22" s="14">
        <v>11202.749039999999</v>
      </c>
      <c r="I22" s="21">
        <v>13190.52074</v>
      </c>
      <c r="J22" s="20">
        <v>117.74360643894244</v>
      </c>
      <c r="K22" s="14">
        <v>410.79270000000002</v>
      </c>
      <c r="L22" s="14">
        <v>459.25127000000003</v>
      </c>
      <c r="M22" s="47">
        <v>111.79635616699129</v>
      </c>
      <c r="N22" s="46"/>
    </row>
    <row r="23" spans="1:14" ht="15" customHeight="1">
      <c r="A23" s="83" t="s">
        <v>44</v>
      </c>
      <c r="B23" s="84">
        <v>7</v>
      </c>
      <c r="C23" s="82" t="s">
        <v>97</v>
      </c>
      <c r="D23" s="80">
        <v>26</v>
      </c>
      <c r="E23" s="81">
        <v>23</v>
      </c>
      <c r="F23" s="81">
        <v>3</v>
      </c>
      <c r="G23" s="85">
        <f t="shared" si="0"/>
        <v>11.538461538461538</v>
      </c>
      <c r="H23" s="14">
        <v>9342.4351500000012</v>
      </c>
      <c r="I23" s="21">
        <v>10452.470529999999</v>
      </c>
      <c r="J23" s="20">
        <v>111.88164929354633</v>
      </c>
      <c r="K23" s="15">
        <v>-5.5675600000000003</v>
      </c>
      <c r="L23" s="14">
        <v>823.43093999999996</v>
      </c>
      <c r="M23" s="47" t="s">
        <v>4</v>
      </c>
      <c r="N23" s="46"/>
    </row>
    <row r="24" spans="1:14" ht="15" customHeight="1">
      <c r="A24" s="83" t="s">
        <v>45</v>
      </c>
      <c r="B24" s="84">
        <v>12</v>
      </c>
      <c r="C24" s="82" t="s">
        <v>98</v>
      </c>
      <c r="D24" s="80">
        <v>25</v>
      </c>
      <c r="E24" s="81">
        <v>19</v>
      </c>
      <c r="F24" s="81">
        <v>6</v>
      </c>
      <c r="G24" s="85">
        <f t="shared" si="0"/>
        <v>24</v>
      </c>
      <c r="H24" s="14">
        <v>8759.83194</v>
      </c>
      <c r="I24" s="21">
        <v>10403.536759999999</v>
      </c>
      <c r="J24" s="20">
        <v>118.76411364120302</v>
      </c>
      <c r="K24" s="14">
        <v>76.950869999999995</v>
      </c>
      <c r="L24" s="14">
        <v>422.16694999999999</v>
      </c>
      <c r="M24" s="47">
        <v>548.61881353648118</v>
      </c>
      <c r="N24" s="46"/>
    </row>
    <row r="25" spans="1:14" ht="15" customHeight="1">
      <c r="A25" s="83" t="s">
        <v>46</v>
      </c>
      <c r="B25" s="84">
        <v>3</v>
      </c>
      <c r="C25" s="82" t="s">
        <v>101</v>
      </c>
      <c r="D25" s="80">
        <v>15</v>
      </c>
      <c r="E25" s="81">
        <v>7</v>
      </c>
      <c r="F25" s="81">
        <v>8</v>
      </c>
      <c r="G25" s="85">
        <f t="shared" si="0"/>
        <v>53.333333333333336</v>
      </c>
      <c r="H25" s="14">
        <v>5206.1574800000008</v>
      </c>
      <c r="I25" s="21">
        <v>5871.4550199999994</v>
      </c>
      <c r="J25" s="20">
        <v>112.77905139358172</v>
      </c>
      <c r="K25" s="15">
        <v>-251.02648000000002</v>
      </c>
      <c r="L25" s="14">
        <v>36.34619</v>
      </c>
      <c r="M25" s="47" t="s">
        <v>4</v>
      </c>
      <c r="N25" s="46"/>
    </row>
    <row r="26" spans="1:14" ht="15" customHeight="1">
      <c r="A26" s="83" t="s">
        <v>47</v>
      </c>
      <c r="B26" s="84">
        <v>10</v>
      </c>
      <c r="C26" s="82" t="s">
        <v>99</v>
      </c>
      <c r="D26" s="80">
        <v>11</v>
      </c>
      <c r="E26" s="81">
        <v>8</v>
      </c>
      <c r="F26" s="81">
        <v>3</v>
      </c>
      <c r="G26" s="85">
        <f t="shared" si="0"/>
        <v>27.27272727272727</v>
      </c>
      <c r="H26" s="14">
        <v>5083.6371200000003</v>
      </c>
      <c r="I26" s="21">
        <v>5839.5175499999996</v>
      </c>
      <c r="J26" s="20">
        <v>114.86889036643117</v>
      </c>
      <c r="K26" s="14">
        <v>56.689900000000002</v>
      </c>
      <c r="L26" s="14">
        <v>215.19151000000002</v>
      </c>
      <c r="M26" s="47">
        <v>379.59408995253125</v>
      </c>
      <c r="N26" s="46"/>
    </row>
    <row r="27" spans="1:14" ht="15" customHeight="1">
      <c r="A27" s="83" t="s">
        <v>48</v>
      </c>
      <c r="B27" s="84">
        <v>15</v>
      </c>
      <c r="C27" s="82" t="s">
        <v>103</v>
      </c>
      <c r="D27" s="80">
        <v>29</v>
      </c>
      <c r="E27" s="81">
        <v>24</v>
      </c>
      <c r="F27" s="81">
        <v>5</v>
      </c>
      <c r="G27" s="85">
        <f t="shared" si="0"/>
        <v>17.241379310344829</v>
      </c>
      <c r="H27" s="14">
        <v>3857.3895600000001</v>
      </c>
      <c r="I27" s="21">
        <v>5425.4986699999999</v>
      </c>
      <c r="J27" s="20">
        <v>140.6520805225594</v>
      </c>
      <c r="K27" s="15">
        <v>-253.47023999999999</v>
      </c>
      <c r="L27" s="14">
        <v>552.97733999999991</v>
      </c>
      <c r="M27" s="47" t="s">
        <v>4</v>
      </c>
      <c r="N27" s="46"/>
    </row>
    <row r="28" spans="1:14" ht="15" customHeight="1">
      <c r="A28" s="83" t="s">
        <v>49</v>
      </c>
      <c r="B28" s="84">
        <v>20</v>
      </c>
      <c r="C28" s="82" t="s">
        <v>102</v>
      </c>
      <c r="D28" s="80">
        <v>23</v>
      </c>
      <c r="E28" s="81">
        <v>16</v>
      </c>
      <c r="F28" s="81">
        <v>7</v>
      </c>
      <c r="G28" s="85">
        <f t="shared" si="0"/>
        <v>30.434782608695656</v>
      </c>
      <c r="H28" s="14">
        <v>4071.9627999999998</v>
      </c>
      <c r="I28" s="21">
        <v>4803.99136</v>
      </c>
      <c r="J28" s="20">
        <v>117.97728996934846</v>
      </c>
      <c r="K28" s="14">
        <v>12.598879999999999</v>
      </c>
      <c r="L28" s="14">
        <v>174.19595999999999</v>
      </c>
      <c r="M28" s="47" t="s">
        <v>65</v>
      </c>
      <c r="N28" s="46"/>
    </row>
    <row r="29" spans="1:14" ht="15" customHeight="1">
      <c r="A29" s="83" t="s">
        <v>50</v>
      </c>
      <c r="B29" s="84">
        <v>9</v>
      </c>
      <c r="C29" s="82" t="s">
        <v>100</v>
      </c>
      <c r="D29" s="80">
        <v>12</v>
      </c>
      <c r="E29" s="81">
        <v>9</v>
      </c>
      <c r="F29" s="81">
        <v>3</v>
      </c>
      <c r="G29" s="85">
        <f t="shared" si="0"/>
        <v>25</v>
      </c>
      <c r="H29" s="14">
        <v>2132.9625799999999</v>
      </c>
      <c r="I29" s="21">
        <v>2295.4271400000002</v>
      </c>
      <c r="J29" s="20">
        <v>107.61684998711981</v>
      </c>
      <c r="K29" s="14">
        <v>190.92852999999999</v>
      </c>
      <c r="L29" s="14">
        <v>145.5916</v>
      </c>
      <c r="M29" s="47">
        <v>76.254502142765162</v>
      </c>
      <c r="N29" s="46"/>
    </row>
    <row r="30" spans="1:14" ht="15" customHeight="1">
      <c r="A30" s="83" t="s">
        <v>51</v>
      </c>
      <c r="B30" s="84">
        <v>11</v>
      </c>
      <c r="C30" s="82" t="s">
        <v>104</v>
      </c>
      <c r="D30" s="80">
        <v>8</v>
      </c>
      <c r="E30" s="81">
        <v>7</v>
      </c>
      <c r="F30" s="81">
        <v>1</v>
      </c>
      <c r="G30" s="85">
        <f t="shared" si="0"/>
        <v>12.5</v>
      </c>
      <c r="H30" s="14">
        <v>1490.2089099999998</v>
      </c>
      <c r="I30" s="75">
        <v>2067.9745699999999</v>
      </c>
      <c r="J30" s="20">
        <v>138.77078281594763</v>
      </c>
      <c r="K30" s="14">
        <v>157.11797000000001</v>
      </c>
      <c r="L30" s="14">
        <v>194.91511</v>
      </c>
      <c r="M30" s="47">
        <v>124.05653535365812</v>
      </c>
      <c r="N30" s="46"/>
    </row>
    <row r="31" spans="1:14">
      <c r="A31" s="116" t="s">
        <v>64</v>
      </c>
      <c r="B31" s="117"/>
      <c r="C31" s="117"/>
      <c r="D31" s="77">
        <v>931</v>
      </c>
      <c r="E31" s="77">
        <v>702</v>
      </c>
      <c r="F31" s="77">
        <v>229</v>
      </c>
      <c r="G31" s="86">
        <f>F31/D31*100</f>
        <v>24.597207303974223</v>
      </c>
      <c r="H31" s="77">
        <v>789614.51821000001</v>
      </c>
      <c r="I31" s="77">
        <v>934642.2905</v>
      </c>
      <c r="J31" s="78">
        <v>118.36690802225465</v>
      </c>
      <c r="K31" s="77">
        <v>10515.89083</v>
      </c>
      <c r="L31" s="77">
        <v>51565.978109999996</v>
      </c>
      <c r="M31" s="78">
        <v>490.36243285153995</v>
      </c>
      <c r="N31" s="46"/>
    </row>
    <row r="32" spans="1:14">
      <c r="A32" s="118" t="s">
        <v>108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46"/>
    </row>
    <row r="33" spans="6:9">
      <c r="G33" s="44"/>
    </row>
    <row r="34" spans="6:9">
      <c r="I34" s="35"/>
    </row>
    <row r="37" spans="6:9">
      <c r="F37" s="44"/>
    </row>
    <row r="38" spans="6:9">
      <c r="F38" s="44"/>
    </row>
    <row r="39" spans="6:9">
      <c r="F39" s="44"/>
    </row>
    <row r="40" spans="6:9">
      <c r="F40" s="44"/>
    </row>
    <row r="41" spans="6:9">
      <c r="F41" s="44"/>
    </row>
  </sheetData>
  <mergeCells count="8">
    <mergeCell ref="A7:M7"/>
    <mergeCell ref="A31:C31"/>
    <mergeCell ref="A32:M32"/>
    <mergeCell ref="B8:C8"/>
    <mergeCell ref="D8:G8"/>
    <mergeCell ref="H8:J8"/>
    <mergeCell ref="K8:M8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A20" sqref="A20"/>
    </sheetView>
  </sheetViews>
  <sheetFormatPr defaultColWidth="9.109375" defaultRowHeight="14.4"/>
  <cols>
    <col min="1" max="1" width="5.5546875" style="18" customWidth="1"/>
    <col min="2" max="2" width="12.6640625" style="18" customWidth="1"/>
    <col min="3" max="3" width="41.33203125" style="18" customWidth="1"/>
    <col min="4" max="4" width="14" style="18" customWidth="1"/>
    <col min="5" max="5" width="12" style="18" customWidth="1"/>
    <col min="6" max="6" width="9.88671875" style="18" bestFit="1" customWidth="1"/>
    <col min="7" max="16384" width="9.109375" style="18"/>
  </cols>
  <sheetData>
    <row r="1" spans="1:6">
      <c r="A1"/>
    </row>
    <row r="2" spans="1:6" ht="20.25" customHeight="1"/>
    <row r="3" spans="1:6" s="43" customFormat="1" ht="13.8">
      <c r="A3" s="100" t="s">
        <v>126</v>
      </c>
      <c r="B3" s="42"/>
      <c r="C3" s="42"/>
      <c r="D3" s="42"/>
      <c r="E3" s="42"/>
    </row>
    <row r="4" spans="1:6">
      <c r="A4" s="128" t="s">
        <v>110</v>
      </c>
      <c r="B4" s="128"/>
      <c r="C4" s="128"/>
      <c r="D4" s="128"/>
      <c r="E4" s="128"/>
      <c r="F4" s="11"/>
    </row>
    <row r="5" spans="1:6" ht="23.4" customHeight="1">
      <c r="A5" s="29" t="s">
        <v>74</v>
      </c>
      <c r="B5" s="28" t="s">
        <v>21</v>
      </c>
      <c r="C5" s="28" t="s">
        <v>22</v>
      </c>
      <c r="D5" s="28" t="s">
        <v>73</v>
      </c>
      <c r="E5" s="27" t="s">
        <v>13</v>
      </c>
      <c r="F5" s="11"/>
    </row>
    <row r="6" spans="1:6" ht="15" customHeight="1">
      <c r="A6" s="24" t="s">
        <v>23</v>
      </c>
      <c r="B6" s="26" t="s">
        <v>36</v>
      </c>
      <c r="C6" s="8" t="s">
        <v>72</v>
      </c>
      <c r="D6" s="24" t="s">
        <v>57</v>
      </c>
      <c r="E6" s="9">
        <v>3746.6089400000001</v>
      </c>
    </row>
    <row r="7" spans="1:6" ht="15" customHeight="1">
      <c r="A7" s="24" t="s">
        <v>24</v>
      </c>
      <c r="B7" s="24">
        <v>88148846119</v>
      </c>
      <c r="C7" s="25" t="s">
        <v>56</v>
      </c>
      <c r="D7" s="24" t="s">
        <v>76</v>
      </c>
      <c r="E7" s="9">
        <v>3658.7896499999997</v>
      </c>
    </row>
    <row r="8" spans="1:6">
      <c r="A8" s="24" t="s">
        <v>25</v>
      </c>
      <c r="B8" s="24">
        <v>27770244552</v>
      </c>
      <c r="C8" s="25" t="s">
        <v>71</v>
      </c>
      <c r="D8" s="24" t="s">
        <v>70</v>
      </c>
      <c r="E8" s="9">
        <v>3473.34539</v>
      </c>
    </row>
    <row r="9" spans="1:6">
      <c r="A9" s="24" t="s">
        <v>26</v>
      </c>
      <c r="B9" s="24">
        <v>62296711978</v>
      </c>
      <c r="C9" s="25" t="s">
        <v>77</v>
      </c>
      <c r="D9" s="24" t="s">
        <v>57</v>
      </c>
      <c r="E9" s="9">
        <v>3309.8959300000001</v>
      </c>
    </row>
    <row r="10" spans="1:6">
      <c r="A10" s="24" t="s">
        <v>27</v>
      </c>
      <c r="B10" s="24">
        <v>95623561225</v>
      </c>
      <c r="C10" s="25" t="s">
        <v>120</v>
      </c>
      <c r="D10" s="24" t="s">
        <v>61</v>
      </c>
      <c r="E10" s="9">
        <v>3012.5913599999999</v>
      </c>
    </row>
    <row r="11" spans="1:6">
      <c r="A11" s="24" t="s">
        <v>35</v>
      </c>
      <c r="B11" s="26">
        <v>76842508189</v>
      </c>
      <c r="C11" s="25" t="s">
        <v>75</v>
      </c>
      <c r="D11" s="24" t="s">
        <v>57</v>
      </c>
      <c r="E11" s="9">
        <v>2676.28359</v>
      </c>
    </row>
    <row r="12" spans="1:6">
      <c r="A12" s="24" t="s">
        <v>37</v>
      </c>
      <c r="B12" s="24">
        <v>25541500918</v>
      </c>
      <c r="C12" s="25" t="s">
        <v>116</v>
      </c>
      <c r="D12" s="24" t="s">
        <v>61</v>
      </c>
      <c r="E12" s="9">
        <v>2146.1867400000001</v>
      </c>
    </row>
    <row r="13" spans="1:6">
      <c r="A13" s="24" t="s">
        <v>38</v>
      </c>
      <c r="B13" s="24">
        <v>59369289798</v>
      </c>
      <c r="C13" s="25" t="s">
        <v>67</v>
      </c>
      <c r="D13" s="24" t="s">
        <v>58</v>
      </c>
      <c r="E13" s="9">
        <v>1933.1282800000001</v>
      </c>
    </row>
    <row r="14" spans="1:6">
      <c r="A14" s="24" t="s">
        <v>39</v>
      </c>
      <c r="B14" s="24">
        <v>40174736344</v>
      </c>
      <c r="C14" s="25" t="s">
        <v>119</v>
      </c>
      <c r="D14" s="24" t="s">
        <v>118</v>
      </c>
      <c r="E14" s="9">
        <v>1782.5173200000002</v>
      </c>
    </row>
    <row r="15" spans="1:6">
      <c r="A15" s="24" t="s">
        <v>40</v>
      </c>
      <c r="B15" s="24">
        <v>26641815251</v>
      </c>
      <c r="C15" s="25" t="s">
        <v>55</v>
      </c>
      <c r="D15" s="24" t="s">
        <v>59</v>
      </c>
      <c r="E15" s="9">
        <v>1433.24361</v>
      </c>
    </row>
    <row r="16" spans="1:6">
      <c r="A16" s="109" t="s">
        <v>69</v>
      </c>
      <c r="B16" s="126"/>
      <c r="C16" s="126"/>
      <c r="D16" s="126"/>
      <c r="E16" s="6">
        <f>SUM(E6:E14)</f>
        <v>25739.3472</v>
      </c>
      <c r="F16" s="32"/>
    </row>
    <row r="17" spans="1:6">
      <c r="A17" s="105" t="s">
        <v>113</v>
      </c>
      <c r="B17" s="127"/>
      <c r="C17" s="127"/>
      <c r="D17" s="127"/>
      <c r="E17" s="6">
        <v>56838.675929999998</v>
      </c>
    </row>
    <row r="18" spans="1:6" s="32" customFormat="1">
      <c r="A18" s="105" t="s">
        <v>81</v>
      </c>
      <c r="B18" s="129"/>
      <c r="C18" s="129"/>
      <c r="D18" s="129"/>
      <c r="E18" s="40">
        <f>E16/E17*100%</f>
        <v>0.45284916966924849</v>
      </c>
    </row>
    <row r="19" spans="1:6">
      <c r="A19" s="72" t="s">
        <v>108</v>
      </c>
      <c r="E19" s="13"/>
      <c r="F19" s="32"/>
    </row>
    <row r="20" spans="1:6">
      <c r="F20" s="32"/>
    </row>
  </sheetData>
  <mergeCells count="4">
    <mergeCell ref="A16:D16"/>
    <mergeCell ref="A17:D17"/>
    <mergeCell ref="A4:E4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A22" sqref="A22"/>
    </sheetView>
  </sheetViews>
  <sheetFormatPr defaultColWidth="9.109375" defaultRowHeight="14.4"/>
  <cols>
    <col min="1" max="1" width="5.5546875" style="5" customWidth="1"/>
    <col min="2" max="2" width="12.6640625" style="5" customWidth="1"/>
    <col min="3" max="3" width="35.33203125" style="5" customWidth="1"/>
    <col min="4" max="4" width="11.88671875" style="5" customWidth="1"/>
    <col min="5" max="6" width="7.44140625" style="5" bestFit="1" customWidth="1"/>
    <col min="7" max="7" width="6.44140625" style="5" bestFit="1" customWidth="1"/>
    <col min="8" max="8" width="9.88671875" style="5" bestFit="1" customWidth="1"/>
    <col min="9" max="16384" width="9.109375" style="5"/>
  </cols>
  <sheetData>
    <row r="1" spans="1:8" s="10" customFormat="1">
      <c r="A1"/>
    </row>
    <row r="2" spans="1:8" s="10" customFormat="1" ht="18.75" customHeight="1"/>
    <row r="3" spans="1:8" s="43" customFormat="1" ht="13.8">
      <c r="A3" s="100" t="s">
        <v>125</v>
      </c>
      <c r="B3" s="42"/>
      <c r="C3" s="42"/>
      <c r="D3" s="42"/>
    </row>
    <row r="4" spans="1:8">
      <c r="A4" s="104" t="s">
        <v>110</v>
      </c>
      <c r="B4" s="131"/>
      <c r="C4" s="131"/>
      <c r="D4" s="131"/>
      <c r="E4" s="131"/>
      <c r="F4" s="131"/>
      <c r="G4" s="131"/>
      <c r="H4" s="11"/>
    </row>
    <row r="5" spans="1:8" ht="15" customHeight="1">
      <c r="A5" s="132" t="s">
        <v>33</v>
      </c>
      <c r="B5" s="122" t="s">
        <v>21</v>
      </c>
      <c r="C5" s="122" t="s">
        <v>22</v>
      </c>
      <c r="D5" s="122" t="s">
        <v>73</v>
      </c>
      <c r="E5" s="122" t="s">
        <v>17</v>
      </c>
      <c r="F5" s="122"/>
      <c r="G5" s="130"/>
      <c r="H5" s="11"/>
    </row>
    <row r="6" spans="1:8">
      <c r="A6" s="132"/>
      <c r="B6" s="122"/>
      <c r="C6" s="122"/>
      <c r="D6" s="122"/>
      <c r="E6" s="101" t="s">
        <v>80</v>
      </c>
      <c r="F6" s="101" t="s">
        <v>107</v>
      </c>
      <c r="G6" s="101" t="s">
        <v>52</v>
      </c>
      <c r="H6" s="12"/>
    </row>
    <row r="7" spans="1:8">
      <c r="A7" s="24" t="s">
        <v>23</v>
      </c>
      <c r="B7" s="24">
        <v>26641815251</v>
      </c>
      <c r="C7" s="25" t="s">
        <v>55</v>
      </c>
      <c r="D7" s="24" t="s">
        <v>59</v>
      </c>
      <c r="E7" s="33">
        <v>22246.258679999999</v>
      </c>
      <c r="F7" s="33">
        <v>28162.539109999998</v>
      </c>
      <c r="G7" s="23">
        <v>126.59449624812149</v>
      </c>
      <c r="H7" s="12"/>
    </row>
    <row r="8" spans="1:8">
      <c r="A8" s="24" t="s">
        <v>24</v>
      </c>
      <c r="B8" s="24">
        <v>62296711978</v>
      </c>
      <c r="C8" s="25" t="s">
        <v>77</v>
      </c>
      <c r="D8" s="24" t="s">
        <v>57</v>
      </c>
      <c r="E8" s="33">
        <v>16817.349129999999</v>
      </c>
      <c r="F8" s="33">
        <v>21838.774940000003</v>
      </c>
      <c r="G8" s="23">
        <v>129.85860477286769</v>
      </c>
      <c r="H8" s="12"/>
    </row>
    <row r="9" spans="1:8">
      <c r="A9" s="24" t="s">
        <v>25</v>
      </c>
      <c r="B9" s="24">
        <v>25541500918</v>
      </c>
      <c r="C9" s="25" t="s">
        <v>116</v>
      </c>
      <c r="D9" s="24" t="s">
        <v>61</v>
      </c>
      <c r="E9" s="33">
        <v>3508.6025199999999</v>
      </c>
      <c r="F9" s="33">
        <v>3820.9282699999999</v>
      </c>
      <c r="G9" s="23">
        <v>108.90171366575888</v>
      </c>
      <c r="H9" s="12"/>
    </row>
    <row r="10" spans="1:8">
      <c r="A10" s="24" t="s">
        <v>26</v>
      </c>
      <c r="B10" s="24">
        <v>58203211592</v>
      </c>
      <c r="C10" s="25" t="s">
        <v>114</v>
      </c>
      <c r="D10" s="24" t="s">
        <v>57</v>
      </c>
      <c r="E10" s="33">
        <v>2553.81756</v>
      </c>
      <c r="F10" s="33">
        <v>2860.8627900000001</v>
      </c>
      <c r="G10" s="23">
        <v>112.02299000559775</v>
      </c>
      <c r="H10" s="12"/>
    </row>
    <row r="11" spans="1:8">
      <c r="A11" s="24" t="s">
        <v>27</v>
      </c>
      <c r="B11" s="24">
        <v>85588729117</v>
      </c>
      <c r="C11" s="25" t="s">
        <v>68</v>
      </c>
      <c r="D11" s="24" t="s">
        <v>78</v>
      </c>
      <c r="E11" s="33">
        <v>3825.8644900000004</v>
      </c>
      <c r="F11" s="33">
        <v>2788.9837699999998</v>
      </c>
      <c r="G11" s="23">
        <v>72.898132625706253</v>
      </c>
      <c r="H11" s="12"/>
    </row>
    <row r="12" spans="1:8">
      <c r="A12" s="24" t="s">
        <v>35</v>
      </c>
      <c r="B12" s="26">
        <v>55870289645</v>
      </c>
      <c r="C12" s="25" t="s">
        <v>54</v>
      </c>
      <c r="D12" s="24" t="s">
        <v>60</v>
      </c>
      <c r="E12" s="33">
        <v>1595.6605</v>
      </c>
      <c r="F12" s="33">
        <v>1908.7902300000001</v>
      </c>
      <c r="G12" s="23">
        <v>119.6238316358649</v>
      </c>
      <c r="H12" s="12"/>
    </row>
    <row r="13" spans="1:8">
      <c r="A13" s="24" t="s">
        <v>37</v>
      </c>
      <c r="B13" s="24">
        <v>27770244552</v>
      </c>
      <c r="C13" s="25" t="s">
        <v>71</v>
      </c>
      <c r="D13" s="24" t="s">
        <v>70</v>
      </c>
      <c r="E13" s="33">
        <v>1522.0929099999998</v>
      </c>
      <c r="F13" s="33">
        <v>1891.9195199999999</v>
      </c>
      <c r="G13" s="23">
        <v>124.29724280103243</v>
      </c>
      <c r="H13" s="12"/>
    </row>
    <row r="14" spans="1:8">
      <c r="A14" s="24" t="s">
        <v>38</v>
      </c>
      <c r="B14" s="24">
        <v>78334733239</v>
      </c>
      <c r="C14" s="25" t="s">
        <v>66</v>
      </c>
      <c r="D14" s="24" t="s">
        <v>79</v>
      </c>
      <c r="E14" s="33">
        <v>1353.7356200000002</v>
      </c>
      <c r="F14" s="33">
        <v>1207.19875</v>
      </c>
      <c r="G14" s="23">
        <v>89.175370150930945</v>
      </c>
      <c r="H14" s="12"/>
    </row>
    <row r="15" spans="1:8">
      <c r="A15" s="24" t="s">
        <v>39</v>
      </c>
      <c r="B15" s="24">
        <v>76842508189</v>
      </c>
      <c r="C15" s="25" t="s">
        <v>75</v>
      </c>
      <c r="D15" s="24" t="s">
        <v>57</v>
      </c>
      <c r="E15" s="33">
        <v>678.29543999999999</v>
      </c>
      <c r="F15" s="33">
        <v>916.18352000000004</v>
      </c>
      <c r="G15" s="23">
        <v>135.07145499901932</v>
      </c>
      <c r="H15" s="12"/>
    </row>
    <row r="16" spans="1:8">
      <c r="A16" s="24" t="s">
        <v>40</v>
      </c>
      <c r="B16" s="24">
        <v>90943021326</v>
      </c>
      <c r="C16" s="25" t="s">
        <v>117</v>
      </c>
      <c r="D16" s="24" t="s">
        <v>57</v>
      </c>
      <c r="E16" s="33">
        <v>327.77091999999999</v>
      </c>
      <c r="F16" s="33">
        <v>763.21415000000002</v>
      </c>
      <c r="G16" s="34">
        <v>232.84986660805663</v>
      </c>
      <c r="H16" s="12"/>
    </row>
    <row r="17" spans="1:8" s="12" customFormat="1">
      <c r="A17" s="109" t="s">
        <v>84</v>
      </c>
      <c r="B17" s="110"/>
      <c r="C17" s="110"/>
      <c r="D17" s="110"/>
      <c r="E17" s="6">
        <f>SUM(E7:E16)</f>
        <v>54429.447770000006</v>
      </c>
      <c r="F17" s="6">
        <f>SUM(F7:F16)</f>
        <v>66159.395050000006</v>
      </c>
      <c r="G17" s="19">
        <v>121.6</v>
      </c>
    </row>
    <row r="18" spans="1:8" s="12" customFormat="1">
      <c r="A18" s="105" t="s">
        <v>113</v>
      </c>
      <c r="B18" s="112"/>
      <c r="C18" s="112"/>
      <c r="D18" s="112"/>
      <c r="E18" s="6">
        <v>56800.446450000003</v>
      </c>
      <c r="F18" s="6">
        <v>68523.765739999988</v>
      </c>
      <c r="G18" s="19">
        <v>120.63948441024972</v>
      </c>
    </row>
    <row r="19" spans="1:8" s="18" customFormat="1">
      <c r="A19" s="105" t="s">
        <v>81</v>
      </c>
      <c r="B19" s="129"/>
      <c r="C19" s="129"/>
      <c r="D19" s="129"/>
      <c r="E19" s="40">
        <f>E17/E18*100%</f>
        <v>0.95825739359131401</v>
      </c>
      <c r="F19" s="40">
        <f>F17/F18*100%</f>
        <v>0.96549561069117062</v>
      </c>
      <c r="G19" s="102" t="s">
        <v>4</v>
      </c>
    </row>
    <row r="20" spans="1:8">
      <c r="A20" s="72" t="s">
        <v>108</v>
      </c>
      <c r="B20" s="12"/>
      <c r="C20" s="12"/>
      <c r="E20" s="13"/>
      <c r="F20" s="13"/>
      <c r="G20" s="13"/>
      <c r="H20" s="13"/>
    </row>
  </sheetData>
  <mergeCells count="9">
    <mergeCell ref="A19:D19"/>
    <mergeCell ref="E5:G5"/>
    <mergeCell ref="A4:G4"/>
    <mergeCell ref="A17:D17"/>
    <mergeCell ref="A18:D18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2017-01-27T12:33:08Z</dcterms:created>
  <dcterms:modified xsi:type="dcterms:W3CDTF">2024-10-16T08:39:04Z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18248-9eb2-405f-9462-498831db6fe7_Enabled">
    <vt:lpwstr>true</vt:lpwstr>
  </property>
  <property fmtid="{D5CDD505-2E9C-101B-9397-08002B2CF9AE}" pid="3" name="MSIP_Label_af918248-9eb2-405f-9462-498831db6fe7_SetDate">
    <vt:lpwstr>2024-10-16T08:38:37Z</vt:lpwstr>
  </property>
  <property fmtid="{D5CDD505-2E9C-101B-9397-08002B2CF9AE}" pid="4" name="MSIP_Label_af918248-9eb2-405f-9462-498831db6fe7_Method">
    <vt:lpwstr>Privileged</vt:lpwstr>
  </property>
  <property fmtid="{D5CDD505-2E9C-101B-9397-08002B2CF9AE}" pid="5" name="MSIP_Label_af918248-9eb2-405f-9462-498831db6fe7_Name">
    <vt:lpwstr>Javno</vt:lpwstr>
  </property>
  <property fmtid="{D5CDD505-2E9C-101B-9397-08002B2CF9AE}" pid="6" name="MSIP_Label_af918248-9eb2-405f-9462-498831db6fe7_SiteId">
    <vt:lpwstr>f48894ec-930b-40d5-9326-43383e17b59f</vt:lpwstr>
  </property>
  <property fmtid="{D5CDD505-2E9C-101B-9397-08002B2CF9AE}" pid="7" name="MSIP_Label_af918248-9eb2-405f-9462-498831db6fe7_ActionId">
    <vt:lpwstr>52edd2ed-950d-450b-a612-a12e831c4107</vt:lpwstr>
  </property>
  <property fmtid="{D5CDD505-2E9C-101B-9397-08002B2CF9AE}" pid="8" name="MSIP_Label_af918248-9eb2-405f-9462-498831db6fe7_ContentBits">
    <vt:lpwstr>0</vt:lpwstr>
  </property>
</Properties>
</file>