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70" windowWidth="22995" windowHeight="8985" tabRatio="849"/>
  </bookViews>
  <sheets>
    <sheet name="Tablica 1" sheetId="14" r:id="rId1"/>
    <sheet name="Grafikon 1_poduzetnici" sheetId="4" r:id="rId2"/>
    <sheet name="Grafikon 2. proračuni" sheetId="6" r:id="rId3"/>
    <sheet name="Grafikon 3. neprofitni" sheetId="7" r:id="rId4"/>
  </sheets>
  <definedNames>
    <definedName name="PODACI" localSheetId="0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C6" i="14" l="1"/>
  <c r="B6" i="14" l="1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M20" i="14" s="1"/>
  <c r="B21" i="14"/>
  <c r="B22" i="14"/>
  <c r="B23" i="14"/>
  <c r="B24" i="14"/>
  <c r="B25" i="14"/>
  <c r="B26" i="14"/>
  <c r="M6" i="14" l="1"/>
  <c r="J6" i="14"/>
  <c r="J14" i="14"/>
  <c r="J7" i="14" l="1"/>
  <c r="C7" i="14"/>
  <c r="J8" i="14"/>
  <c r="C8" i="14"/>
  <c r="J9" i="14"/>
  <c r="C9" i="14"/>
  <c r="M10" i="14"/>
  <c r="C10" i="14"/>
  <c r="J11" i="14"/>
  <c r="C11" i="14"/>
  <c r="J12" i="14"/>
  <c r="C12" i="14"/>
  <c r="M13" i="14"/>
  <c r="C13" i="14"/>
  <c r="M14" i="14"/>
  <c r="C14" i="14"/>
  <c r="J15" i="14"/>
  <c r="C15" i="14"/>
  <c r="J16" i="14"/>
  <c r="C16" i="14"/>
  <c r="J17" i="14"/>
  <c r="C17" i="14"/>
  <c r="M18" i="14"/>
  <c r="C18" i="14"/>
  <c r="J19" i="14"/>
  <c r="C19" i="14"/>
  <c r="J20" i="14"/>
  <c r="C20" i="14"/>
  <c r="J21" i="14"/>
  <c r="C21" i="14"/>
  <c r="M22" i="14"/>
  <c r="C22" i="14"/>
  <c r="J23" i="14"/>
  <c r="C23" i="14"/>
  <c r="J24" i="14"/>
  <c r="C24" i="14"/>
  <c r="M25" i="14"/>
  <c r="C25" i="14"/>
  <c r="M26" i="14"/>
  <c r="C26" i="14"/>
  <c r="D27" i="14"/>
  <c r="E27" i="14"/>
  <c r="F27" i="14"/>
  <c r="G27" i="14"/>
  <c r="H27" i="14"/>
  <c r="I27" i="14"/>
  <c r="K27" i="14"/>
  <c r="L27" i="14"/>
  <c r="N27" i="14"/>
  <c r="O27" i="14"/>
  <c r="J25" i="14" l="1"/>
  <c r="J13" i="14"/>
  <c r="P16" i="14"/>
  <c r="P7" i="14"/>
  <c r="C27" i="14"/>
  <c r="P17" i="14"/>
  <c r="P25" i="14"/>
  <c r="P22" i="14"/>
  <c r="J18" i="14"/>
  <c r="J26" i="14"/>
  <c r="P24" i="14"/>
  <c r="P21" i="14"/>
  <c r="P13" i="14"/>
  <c r="M17" i="14"/>
  <c r="P19" i="14"/>
  <c r="P9" i="14"/>
  <c r="P26" i="14"/>
  <c r="P20" i="14"/>
  <c r="M9" i="14"/>
  <c r="P6" i="14"/>
  <c r="P23" i="14"/>
  <c r="J22" i="14"/>
  <c r="M21" i="14"/>
  <c r="P10" i="14"/>
  <c r="P14" i="14"/>
  <c r="P11" i="14"/>
  <c r="J10" i="14"/>
  <c r="P8" i="14"/>
  <c r="P18" i="14"/>
  <c r="P15" i="14"/>
  <c r="P12" i="14"/>
  <c r="B27" i="14"/>
  <c r="J27" i="14" s="1"/>
  <c r="M24" i="14"/>
  <c r="M16" i="14"/>
  <c r="M12" i="14"/>
  <c r="M8" i="14"/>
  <c r="M23" i="14"/>
  <c r="M19" i="14"/>
  <c r="M15" i="14"/>
  <c r="M11" i="14"/>
  <c r="M7" i="14"/>
  <c r="M27" i="14" l="1"/>
  <c r="P27" i="14"/>
</calcChain>
</file>

<file path=xl/sharedStrings.xml><?xml version="1.0" encoding="utf-8"?>
<sst xmlns="http://schemas.openxmlformats.org/spreadsheetml/2006/main" count="113" uniqueCount="51">
  <si>
    <t>Naziv županije</t>
  </si>
  <si>
    <t>Broj poduz.</t>
  </si>
  <si>
    <t>Broj zaposlenih kod poduzetnika</t>
  </si>
  <si>
    <t>Broj zaposl. kod prorač. koris.</t>
  </si>
  <si>
    <t>Ukupno</t>
  </si>
  <si>
    <t>Veliki</t>
  </si>
  <si>
    <t>Srednji</t>
  </si>
  <si>
    <t>Mali</t>
  </si>
  <si>
    <t>Mikro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</si>
  <si>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</si>
  <si>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</si>
  <si>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</si>
  <si>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</si>
  <si>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</si>
  <si>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</si>
  <si>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</si>
  <si>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</si>
  <si>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</si>
  <si>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</si>
  <si>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</si>
  <si>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</si>
  <si>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</si>
  <si>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</si>
  <si>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</si>
  <si>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</si>
  <si>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</si>
  <si>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</si>
  <si>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</si>
  <si>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</si>
  <si>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</si>
  <si>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Broj poduzetnika</t>
  </si>
  <si>
    <t>Broj proračuna i proračunskih korisnika</t>
  </si>
  <si>
    <t>Broj zaposlenih kod proračuna i prorač. koris.</t>
  </si>
  <si>
    <t>Broj neprofitnih organizacija</t>
  </si>
  <si>
    <t>Broj zaposlenih kod neprofitnih organizacija</t>
  </si>
  <si>
    <t>Broj neprof. organ.</t>
  </si>
  <si>
    <t>Br. zaposl. kod neprof. org.</t>
  </si>
  <si>
    <t>Broj prorač. i prorač. korisnika</t>
  </si>
  <si>
    <t>Ukupno RH</t>
  </si>
  <si>
    <t>Ukupno svi kod sve tri skupine (poduzetnika, prorač. i neprofitnih)</t>
  </si>
  <si>
    <t xml:space="preserve">Broj zap. kod sve tri skupine </t>
  </si>
  <si>
    <t>Udio br. zap. kod pod. u uk. br. zap. kod sve tri skupine</t>
  </si>
  <si>
    <t>Udio br. zap. kod prorač. i prorač. korisnika u uk. br. zap. kod sve tri skupine</t>
  </si>
  <si>
    <t>Udio br. zap. kod neprof. org. u uk. br. zap. kod sve tri skupine</t>
  </si>
  <si>
    <t>Tablica 1. Broj poduzetnika, proračuna i proračunskih korisnika, neprofitnih organizacija te broj zaposlenih u svakoj od tri navedene skupine u 2023. godini</t>
  </si>
  <si>
    <t>Izvor: Fina – Godišnji financijski izvještaji poduzetnika, proračuna i proračunskih korisnika, neprofitnih organizacija za 2023.g.</t>
  </si>
  <si>
    <t>Izvor: Fina – Godišnji financijski izvještaji poduzetnika, proračuna i proračunskih korisnika, neprofitnih organizacija za 2023.</t>
  </si>
  <si>
    <t>Grafikon 1. Top 5 županija s najvećim udjelom broja zaposlenih kod poduzetnika u ukupnom broju zaposlenih kod sve tri skupine u 2023. godini</t>
  </si>
  <si>
    <t>Izvor: Fina – Godišnji financijski izvještaji poduzetnika, proračuna i proračunskih korisnika, neprofitnih organizacija za 2023. g.</t>
  </si>
  <si>
    <t>Grafikon 2. Top 5 županija s najvećim udjelom broja zaposlenih kod prorač. i prorač. korisnika u ukupnom broju zaposlenih kod sve tri skupine u 2023. godini</t>
  </si>
  <si>
    <t>Grafikon 3. Top 5 županija s najvećim udjelom broja zaposlenih kod neprofitnih organizacija u ukupnom broju zaposlenih kod sve tri skupine u 2023.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</si>
</sst>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6" formatCode="0.0"/>
  </numFmts>
  <fonts count="2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8"/>
      <color theme="0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10"/>
      <color theme="3" tint="-0.249977111117893"/>
      <name val="Arial"/>
      <family val="2"/>
      <charset val="238"/>
    </font>
    <font>
      <sz val="10"/>
      <name val="Arial"/>
      <family val="2"/>
      <charset val="238"/>
    </font>
    <font>
      <i/>
      <sz val="8"/>
      <color rgb="FF17365D"/>
      <name val="Arial"/>
      <family val="2"/>
      <charset val="238"/>
    </font>
    <font>
      <b/>
      <sz val="9.5"/>
      <color rgb="FF17365D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.5"/>
      <color theme="3" tint="-0.249977111117893"/>
      <name val="Arial"/>
      <family val="2"/>
      <charset val="238"/>
    </font>
    <font>
      <sz val="9"/>
      <color rgb="FF244062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indexed="56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1"/>
      <color indexed="12"/>
      <name val="Calibri"/>
      <family val="2"/>
    </font>
    <font>
      <sz val="10"/>
      <name val="MS Sans Serif"/>
      <family val="2"/>
      <charset val="238"/>
    </font>
    <font>
      <sz val="11"/>
      <color indexed="8"/>
      <name val="Arial"/>
      <family val="2"/>
      <charset val="238"/>
    </font>
    <font>
      <sz val="11"/>
      <color indexed="8"/>
      <name val="Calibri"/>
      <family val="2"/>
    </font>
    <font>
      <sz val="10"/>
      <name val="Arial"/>
      <charset val="238"/>
    </font>
    <font>
      <b/>
      <sz val="9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theme="3" tint="-0.249977111117893"/>
        <bgColor indexed="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4EBF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4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0"/>
      </patternFill>
    </fill>
  </fills>
  <borders count="3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double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double">
        <color theme="0" tint="-0.24994659260841701"/>
      </right>
      <top style="thin">
        <color theme="0"/>
      </top>
      <bottom/>
      <diagonal/>
    </border>
    <border>
      <left style="double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double">
        <color theme="0" tint="-0.24994659260841701"/>
      </right>
      <top/>
      <bottom/>
      <diagonal/>
    </border>
    <border>
      <left style="double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theme="0" tint="-0.24994659260841701"/>
      </right>
      <top style="thin">
        <color theme="0"/>
      </top>
      <bottom style="thin">
        <color theme="0"/>
      </bottom>
      <diagonal/>
    </border>
    <border>
      <left style="double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/>
      <right style="double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theme="0" tint="-0.24994659260841701"/>
      </right>
      <top/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 style="double">
        <color rgb="FFBFBFBF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double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rgb="FFA6A6A6"/>
      </right>
      <top style="thin">
        <color theme="0"/>
      </top>
      <bottom style="thin">
        <color theme="0"/>
      </bottom>
      <diagonal/>
    </border>
    <border>
      <left style="double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theme="0"/>
      </right>
      <top style="thin">
        <color theme="0"/>
      </top>
      <bottom style="thin">
        <color theme="0"/>
      </bottom>
      <diagonal/>
    </border>
    <border>
      <left style="double">
        <color theme="0" tint="-0.24994659260841701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double">
        <color theme="0" tint="-0.24994659260841701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theme="0" tint="-0.24994659260841701"/>
      </left>
      <right style="thin">
        <color indexed="22"/>
      </right>
      <top style="thin">
        <color theme="0" tint="-0.24994659260841701"/>
      </top>
      <bottom style="thin">
        <color theme="0"/>
      </bottom>
      <diagonal/>
    </border>
    <border>
      <left/>
      <right style="double">
        <color theme="0"/>
      </right>
      <top style="thin">
        <color theme="0"/>
      </top>
      <bottom style="thin">
        <color theme="0"/>
      </bottom>
      <diagonal/>
    </border>
    <border>
      <left style="double">
        <color theme="0" tint="-0.24994659260841701"/>
      </left>
      <right style="double">
        <color theme="0" tint="-0.24994659260841701"/>
      </right>
      <top style="thin">
        <color theme="0"/>
      </top>
      <bottom style="thin">
        <color theme="0"/>
      </bottom>
      <diagonal/>
    </border>
    <border>
      <left style="double">
        <color theme="0" tint="-0.24994659260841701"/>
      </left>
      <right style="double">
        <color theme="0" tint="-0.24994659260841701"/>
      </right>
      <top style="thin">
        <color theme="0"/>
      </top>
      <bottom/>
      <diagonal/>
    </border>
    <border>
      <left style="double">
        <color theme="0" tint="-0.24994659260841701"/>
      </left>
      <right style="double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double">
        <color theme="0" tint="-0.24994659260841701"/>
      </left>
      <right style="double">
        <color theme="0" tint="-0.24994659260841701"/>
      </right>
      <top/>
      <bottom/>
      <diagonal/>
    </border>
  </borders>
  <cellStyleXfs count="32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8" fillId="16" borderId="0" applyNumberFormat="0" applyBorder="0" applyAlignment="0" applyProtection="0"/>
    <xf numFmtId="0" fontId="19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5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9" fontId="22" fillId="0" borderId="0" applyFont="0" applyFill="0" applyBorder="0" applyAlignment="0" applyProtection="0"/>
    <xf numFmtId="0" fontId="23" fillId="0" borderId="0"/>
    <xf numFmtId="0" fontId="1" fillId="0" borderId="0"/>
  </cellStyleXfs>
  <cellXfs count="109">
    <xf numFmtId="0" fontId="0" fillId="0" borderId="0" xfId="0"/>
    <xf numFmtId="0" fontId="0" fillId="0" borderId="0" xfId="0" applyAlignment="1">
      <alignment wrapText="1"/>
    </xf>
    <xf numFmtId="0" fontId="3" fillId="0" borderId="8" xfId="0" applyFont="1" applyBorder="1"/>
    <xf numFmtId="0" fontId="3" fillId="8" borderId="0" xfId="0" applyFont="1" applyFill="1"/>
    <xf numFmtId="0" fontId="4" fillId="0" borderId="0" xfId="1" applyFont="1" applyFill="1" applyBorder="1" applyAlignme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/>
    <xf numFmtId="0" fontId="12" fillId="0" borderId="0" xfId="0" applyFont="1" applyAlignment="1">
      <alignment vertical="center"/>
    </xf>
    <xf numFmtId="3" fontId="14" fillId="10" borderId="1" xfId="1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5" fillId="0" borderId="0" xfId="0" applyFont="1"/>
    <xf numFmtId="0" fontId="0" fillId="0" borderId="0" xfId="0"/>
    <xf numFmtId="3" fontId="17" fillId="12" borderId="1" xfId="4" applyNumberFormat="1" applyFont="1" applyFill="1" applyBorder="1" applyAlignment="1">
      <alignment horizontal="right" vertical="center"/>
    </xf>
    <xf numFmtId="3" fontId="17" fillId="12" borderId="1" xfId="2" applyNumberFormat="1" applyFont="1" applyFill="1" applyBorder="1" applyAlignment="1">
      <alignment vertical="center"/>
    </xf>
    <xf numFmtId="3" fontId="17" fillId="12" borderId="1" xfId="3" applyNumberFormat="1" applyFont="1" applyFill="1" applyBorder="1" applyAlignment="1">
      <alignment horizontal="right" vertical="center"/>
    </xf>
    <xf numFmtId="3" fontId="17" fillId="12" borderId="5" xfId="3" applyNumberFormat="1" applyFont="1" applyFill="1" applyBorder="1" applyAlignment="1">
      <alignment horizontal="right" vertical="center"/>
    </xf>
    <xf numFmtId="3" fontId="17" fillId="11" borderId="5" xfId="3" applyNumberFormat="1" applyFont="1" applyFill="1" applyBorder="1" applyAlignment="1">
      <alignment horizontal="right" vertical="center"/>
    </xf>
    <xf numFmtId="3" fontId="17" fillId="11" borderId="1" xfId="3" applyNumberFormat="1" applyFont="1" applyFill="1" applyBorder="1" applyAlignment="1">
      <alignment horizontal="right" vertical="center"/>
    </xf>
    <xf numFmtId="3" fontId="17" fillId="11" borderId="1" xfId="4" applyNumberFormat="1" applyFont="1" applyFill="1" applyBorder="1" applyAlignment="1">
      <alignment horizontal="right" vertical="center"/>
    </xf>
    <xf numFmtId="0" fontId="13" fillId="7" borderId="3" xfId="0" applyFont="1" applyFill="1" applyBorder="1" applyAlignment="1">
      <alignment vertical="center"/>
    </xf>
    <xf numFmtId="0" fontId="13" fillId="9" borderId="3" xfId="0" applyFont="1" applyFill="1" applyBorder="1" applyAlignment="1">
      <alignment vertical="center"/>
    </xf>
    <xf numFmtId="3" fontId="11" fillId="13" borderId="14" xfId="1" applyNumberFormat="1" applyFont="1" applyFill="1" applyBorder="1" applyAlignment="1"/>
    <xf numFmtId="3" fontId="11" fillId="13" borderId="15" xfId="1" applyNumberFormat="1" applyFont="1" applyFill="1" applyBorder="1" applyAlignment="1"/>
    <xf numFmtId="3" fontId="11" fillId="0" borderId="14" xfId="0" applyNumberFormat="1" applyFont="1" applyBorder="1" applyAlignment="1">
      <alignment horizontal="right" vertical="center"/>
    </xf>
    <xf numFmtId="3" fontId="14" fillId="10" borderId="5" xfId="1" applyNumberFormat="1" applyFont="1" applyFill="1" applyBorder="1" applyAlignment="1">
      <alignment vertical="center"/>
    </xf>
    <xf numFmtId="3" fontId="17" fillId="12" borderId="14" xfId="4" applyNumberFormat="1" applyFont="1" applyFill="1" applyBorder="1" applyAlignment="1">
      <alignment horizontal="right" vertical="center"/>
    </xf>
    <xf numFmtId="3" fontId="17" fillId="12" borderId="14" xfId="2" applyNumberFormat="1" applyFont="1" applyFill="1" applyBorder="1" applyAlignment="1">
      <alignment vertical="center"/>
    </xf>
    <xf numFmtId="3" fontId="17" fillId="11" borderId="14" xfId="4" applyNumberFormat="1" applyFont="1" applyFill="1" applyBorder="1" applyAlignment="1">
      <alignment horizontal="right" vertical="center"/>
    </xf>
    <xf numFmtId="166" fontId="0" fillId="0" borderId="0" xfId="0" applyNumberFormat="1"/>
    <xf numFmtId="0" fontId="24" fillId="0" borderId="0" xfId="0" applyFont="1"/>
    <xf numFmtId="0" fontId="25" fillId="0" borderId="0" xfId="0" applyFont="1" applyAlignment="1">
      <alignment vertical="center"/>
    </xf>
    <xf numFmtId="0" fontId="14" fillId="10" borderId="3" xfId="1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64" fontId="11" fillId="6" borderId="17" xfId="0" applyNumberFormat="1" applyFont="1" applyFill="1" applyBorder="1" applyAlignment="1">
      <alignment horizontal="center"/>
    </xf>
    <xf numFmtId="164" fontId="11" fillId="6" borderId="15" xfId="0" applyNumberFormat="1" applyFont="1" applyFill="1" applyBorder="1" applyAlignment="1">
      <alignment horizontal="center"/>
    </xf>
    <xf numFmtId="164" fontId="11" fillId="8" borderId="15" xfId="0" applyNumberFormat="1" applyFont="1" applyFill="1" applyBorder="1" applyAlignment="1">
      <alignment horizontal="center"/>
    </xf>
    <xf numFmtId="164" fontId="11" fillId="6" borderId="1" xfId="0" applyNumberFormat="1" applyFont="1" applyFill="1" applyBorder="1" applyAlignment="1">
      <alignment horizontal="center"/>
    </xf>
    <xf numFmtId="164" fontId="14" fillId="10" borderId="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3" fontId="10" fillId="14" borderId="20" xfId="0" applyNumberFormat="1" applyFont="1" applyFill="1" applyBorder="1" applyAlignment="1">
      <alignment horizontal="right" vertical="center" wrapText="1"/>
    </xf>
    <xf numFmtId="3" fontId="17" fillId="11" borderId="19" xfId="3" applyNumberFormat="1" applyFont="1" applyFill="1" applyBorder="1" applyAlignment="1">
      <alignment horizontal="right" vertical="center"/>
    </xf>
    <xf numFmtId="3" fontId="17" fillId="11" borderId="21" xfId="3" applyNumberFormat="1" applyFont="1" applyFill="1" applyBorder="1" applyAlignment="1">
      <alignment horizontal="right" vertical="center"/>
    </xf>
    <xf numFmtId="3" fontId="10" fillId="14" borderId="23" xfId="0" applyNumberFormat="1" applyFont="1" applyFill="1" applyBorder="1" applyAlignment="1">
      <alignment horizontal="right" vertical="center" wrapText="1"/>
    </xf>
    <xf numFmtId="3" fontId="15" fillId="15" borderId="23" xfId="0" applyNumberFormat="1" applyFont="1" applyFill="1" applyBorder="1" applyAlignment="1">
      <alignment horizontal="right" vertical="center" wrapText="1"/>
    </xf>
    <xf numFmtId="3" fontId="10" fillId="14" borderId="5" xfId="0" applyNumberFormat="1" applyFont="1" applyFill="1" applyBorder="1" applyAlignment="1">
      <alignment horizontal="right" vertical="center" wrapText="1"/>
    </xf>
    <xf numFmtId="3" fontId="15" fillId="15" borderId="5" xfId="0" applyNumberFormat="1" applyFont="1" applyFill="1" applyBorder="1" applyAlignment="1">
      <alignment horizontal="right" vertical="center" wrapText="1"/>
    </xf>
    <xf numFmtId="3" fontId="10" fillId="14" borderId="1" xfId="0" applyNumberFormat="1" applyFont="1" applyFill="1" applyBorder="1" applyAlignment="1">
      <alignment horizontal="right" vertical="center" wrapText="1"/>
    </xf>
    <xf numFmtId="3" fontId="15" fillId="15" borderId="1" xfId="0" applyNumberFormat="1" applyFont="1" applyFill="1" applyBorder="1" applyAlignment="1">
      <alignment horizontal="right" vertical="center" wrapText="1"/>
    </xf>
    <xf numFmtId="3" fontId="14" fillId="10" borderId="24" xfId="1" applyNumberFormat="1" applyFont="1" applyFill="1" applyBorder="1" applyAlignment="1"/>
    <xf numFmtId="3" fontId="14" fillId="13" borderId="25" xfId="1" applyNumberFormat="1" applyFont="1" applyFill="1" applyBorder="1" applyAlignment="1"/>
    <xf numFmtId="164" fontId="14" fillId="10" borderId="4" xfId="0" applyNumberFormat="1" applyFont="1" applyFill="1" applyBorder="1" applyAlignment="1">
      <alignment horizontal="center"/>
    </xf>
    <xf numFmtId="3" fontId="14" fillId="10" borderId="24" xfId="1" applyNumberFormat="1" applyFont="1" applyFill="1" applyBorder="1" applyAlignment="1">
      <alignment vertical="center"/>
    </xf>
    <xf numFmtId="164" fontId="14" fillId="10" borderId="25" xfId="0" applyNumberFormat="1" applyFont="1" applyFill="1" applyBorder="1" applyAlignment="1">
      <alignment horizontal="center"/>
    </xf>
    <xf numFmtId="3" fontId="17" fillId="12" borderId="22" xfId="4" applyNumberFormat="1" applyFont="1" applyFill="1" applyBorder="1" applyAlignment="1">
      <alignment horizontal="right" vertical="center"/>
    </xf>
    <xf numFmtId="3" fontId="17" fillId="11" borderId="22" xfId="4" applyNumberFormat="1" applyFont="1" applyFill="1" applyBorder="1" applyAlignment="1">
      <alignment horizontal="right" vertical="center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3" fontId="17" fillId="0" borderId="28" xfId="0" applyNumberFormat="1" applyFont="1" applyBorder="1" applyAlignment="1">
      <alignment horizontal="right" vertical="center" wrapText="1"/>
    </xf>
    <xf numFmtId="3" fontId="15" fillId="15" borderId="29" xfId="0" applyNumberFormat="1" applyFont="1" applyFill="1" applyBorder="1" applyAlignment="1">
      <alignment horizontal="right" vertical="center" wrapText="1"/>
    </xf>
    <xf numFmtId="3" fontId="15" fillId="15" borderId="24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vertical="center"/>
    </xf>
    <xf numFmtId="3" fontId="17" fillId="6" borderId="5" xfId="0" applyNumberFormat="1" applyFont="1" applyFill="1" applyBorder="1" applyAlignment="1">
      <alignment horizontal="right" vertical="center" wrapText="1"/>
    </xf>
    <xf numFmtId="164" fontId="11" fillId="17" borderId="3" xfId="0" applyNumberFormat="1" applyFont="1" applyFill="1" applyBorder="1" applyAlignment="1">
      <alignment horizontal="center"/>
    </xf>
    <xf numFmtId="3" fontId="11" fillId="18" borderId="30" xfId="0" applyNumberFormat="1" applyFont="1" applyFill="1" applyBorder="1" applyAlignment="1">
      <alignment horizontal="right" vertical="center"/>
    </xf>
    <xf numFmtId="0" fontId="9" fillId="4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9" fillId="19" borderId="31" xfId="1" applyFont="1" applyFill="1" applyBorder="1" applyAlignment="1">
      <alignment horizontal="center" vertical="center" wrapText="1"/>
    </xf>
    <xf numFmtId="0" fontId="9" fillId="19" borderId="32" xfId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5" borderId="3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9" fillId="19" borderId="34" xfId="1" applyFont="1" applyFill="1" applyBorder="1" applyAlignment="1">
      <alignment horizontal="center" vertical="center" wrapText="1"/>
    </xf>
    <xf numFmtId="3" fontId="17" fillId="6" borderId="14" xfId="0" applyNumberFormat="1" applyFont="1" applyFill="1" applyBorder="1" applyAlignment="1">
      <alignment horizontal="right" vertical="center" wrapText="1"/>
    </xf>
  </cellXfs>
  <cellStyles count="32">
    <cellStyle name="40% - Naglasak1" xfId="5"/>
    <cellStyle name="Hyperlink 2" xfId="6"/>
    <cellStyle name="Normal 10" xfId="7"/>
    <cellStyle name="Normal 11" xfId="8"/>
    <cellStyle name="Normal 12" xfId="9"/>
    <cellStyle name="Normal 13" xfId="10"/>
    <cellStyle name="Normal 14" xfId="11"/>
    <cellStyle name="Normal 15" xfId="12"/>
    <cellStyle name="Normal 16" xfId="13"/>
    <cellStyle name="Normal 17" xfId="14"/>
    <cellStyle name="Normal 18" xfId="15"/>
    <cellStyle name="Normal 19" xfId="16"/>
    <cellStyle name="Normal 2" xfId="17"/>
    <cellStyle name="Normal 2 2" xfId="18"/>
    <cellStyle name="Normal 3" xfId="19"/>
    <cellStyle name="Normal 3 2" xfId="20"/>
    <cellStyle name="Normal 4" xfId="21"/>
    <cellStyle name="Normal 5" xfId="22"/>
    <cellStyle name="Normal 5 2" xfId="23"/>
    <cellStyle name="Normal 6" xfId="24"/>
    <cellStyle name="Normal 7" xfId="25"/>
    <cellStyle name="Normal 8" xfId="26"/>
    <cellStyle name="Normal 9" xfId="27"/>
    <cellStyle name="Normalno" xfId="0" builtinId="0"/>
    <cellStyle name="Normalno 2" xfId="2"/>
    <cellStyle name="Normalno 3" xfId="28"/>
    <cellStyle name="Normalno 4" xfId="30"/>
    <cellStyle name="Normalno_List1" xfId="1"/>
    <cellStyle name="Obično_Blok. građ. - po Ž, G i O" xfId="31"/>
    <cellStyle name="Obično_List1" xfId="3"/>
    <cellStyle name="Obično_Proracunski" xfId="4"/>
    <cellStyle name="Percent 2" xfId="29"/>
  </cellStyles>
  <dxfs count="0"/>
  <tableStyles count="0" defaultTableStyle="TableStyleMedium2" defaultPivotStyle="PivotStyleLight16"/>
  <colors>
    <mruColors>
      <color rgb="FFC0D2E6"/>
      <color rgb="FFB7DEE7"/>
      <color rgb="FF5C93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38100</xdr:rowOff>
    </xdr:from>
    <xdr:to>
      <xdr:col>0</xdr:col>
      <xdr:colOff>1333500</xdr:colOff>
      <xdr:row>1</xdr:row>
      <xdr:rowOff>180975</xdr:rowOff>
    </xdr:to>
    <xdr:pic>
      <xdr:nvPicPr>
        <xdr:cNvPr id="3" name="Slika 2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8100"/>
          <a:ext cx="12287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28575</xdr:rowOff>
    </xdr:from>
    <xdr:to>
      <xdr:col>1</xdr:col>
      <xdr:colOff>95250</xdr:colOff>
      <xdr:row>1</xdr:row>
      <xdr:rowOff>171450</xdr:rowOff>
    </xdr:to>
    <xdr:pic>
      <xdr:nvPicPr>
        <xdr:cNvPr id="9" name="Slika 8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12287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12</xdr:row>
      <xdr:rowOff>28575</xdr:rowOff>
    </xdr:from>
    <xdr:to>
      <xdr:col>8</xdr:col>
      <xdr:colOff>436384</xdr:colOff>
      <xdr:row>26</xdr:row>
      <xdr:rowOff>170927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" y="2876550"/>
          <a:ext cx="5998984" cy="27617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0</xdr:col>
      <xdr:colOff>1285875</xdr:colOff>
      <xdr:row>1</xdr:row>
      <xdr:rowOff>171450</xdr:rowOff>
    </xdr:to>
    <xdr:pic>
      <xdr:nvPicPr>
        <xdr:cNvPr id="7" name="Slika 6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12287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12</xdr:row>
      <xdr:rowOff>76200</xdr:rowOff>
    </xdr:from>
    <xdr:to>
      <xdr:col>8</xdr:col>
      <xdr:colOff>293149</xdr:colOff>
      <xdr:row>28</xdr:row>
      <xdr:rowOff>60095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3114675"/>
          <a:ext cx="6236749" cy="32128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1276350</xdr:colOff>
      <xdr:row>1</xdr:row>
      <xdr:rowOff>180975</xdr:rowOff>
    </xdr:to>
    <xdr:pic>
      <xdr:nvPicPr>
        <xdr:cNvPr id="8" name="Slika 7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2287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12</xdr:row>
      <xdr:rowOff>85725</xdr:rowOff>
    </xdr:from>
    <xdr:to>
      <xdr:col>9</xdr:col>
      <xdr:colOff>240948</xdr:colOff>
      <xdr:row>28</xdr:row>
      <xdr:rowOff>189630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2581275"/>
          <a:ext cx="6194073" cy="315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P59"/>
  <sheetViews>
    <sheetView tabSelected="1" zoomScaleNormal="100" workbookViewId="0">
      <selection activeCell="B2" sqref="B2"/>
    </sheetView>
  </sheetViews>
  <sheetFormatPr defaultRowHeight="15" x14ac:dyDescent="0.25"/>
  <cols>
    <col min="1" max="1" width="22.28515625" style="13" customWidth="1"/>
    <col min="2" max="3" width="11.140625" style="13" customWidth="1"/>
    <col min="4" max="4" width="10.42578125" style="13" customWidth="1"/>
    <col min="5" max="5" width="9.28515625" style="13" customWidth="1"/>
    <col min="6" max="6" width="8.5703125" style="13" customWidth="1"/>
    <col min="7" max="8" width="11.28515625" style="13" bestFit="1" customWidth="1"/>
    <col min="9" max="9" width="9" style="13" customWidth="1"/>
    <col min="10" max="10" width="11.5703125" style="13" customWidth="1"/>
    <col min="11" max="11" width="9.85546875" style="13" customWidth="1"/>
    <col min="12" max="12" width="10.140625" style="13" customWidth="1"/>
    <col min="13" max="13" width="13.7109375" style="13" customWidth="1"/>
    <col min="14" max="14" width="7.85546875" style="13" customWidth="1"/>
    <col min="15" max="15" width="9.28515625" style="13" customWidth="1"/>
    <col min="16" max="16" width="12.5703125" style="13" customWidth="1"/>
    <col min="17" max="17" width="10.28515625" style="13" bestFit="1" customWidth="1"/>
    <col min="18" max="18" width="5.5703125" style="13" bestFit="1" customWidth="1"/>
    <col min="19" max="20" width="10.28515625" style="13" bestFit="1" customWidth="1"/>
    <col min="21" max="21" width="5.5703125" style="13" bestFit="1" customWidth="1"/>
    <col min="22" max="23" width="9.140625" style="13"/>
    <col min="24" max="24" width="5.5703125" style="13" bestFit="1" customWidth="1"/>
    <col min="25" max="26" width="10.140625" style="13" bestFit="1" customWidth="1"/>
    <col min="27" max="27" width="5.5703125" style="13" bestFit="1" customWidth="1"/>
    <col min="28" max="28" width="7.7109375" style="13" bestFit="1" customWidth="1"/>
    <col min="29" max="29" width="8.28515625" style="13" bestFit="1" customWidth="1"/>
    <col min="30" max="30" width="8" style="13" bestFit="1" customWidth="1"/>
    <col min="31" max="32" width="11.28515625" style="13" bestFit="1" customWidth="1"/>
    <col min="33" max="33" width="5.5703125" style="13" bestFit="1" customWidth="1"/>
    <col min="34" max="35" width="11.28515625" style="13" bestFit="1" customWidth="1"/>
    <col min="36" max="36" width="5.5703125" style="13" bestFit="1" customWidth="1"/>
    <col min="37" max="38" width="10.28515625" style="13" bestFit="1" customWidth="1"/>
    <col min="39" max="39" width="5.5703125" style="13" bestFit="1" customWidth="1"/>
    <col min="40" max="40" width="7.7109375" style="13" bestFit="1" customWidth="1"/>
    <col min="41" max="41" width="8.5703125" style="13" bestFit="1" customWidth="1"/>
    <col min="42" max="42" width="8.85546875" style="13" bestFit="1" customWidth="1"/>
    <col min="43" max="44" width="10.28515625" style="13" bestFit="1" customWidth="1"/>
    <col min="45" max="45" width="5.5703125" style="13" bestFit="1" customWidth="1"/>
    <col min="46" max="16384" width="9.140625" style="13"/>
  </cols>
  <sheetData>
    <row r="3" spans="1:42" ht="15" customHeight="1" x14ac:dyDescent="0.25">
      <c r="A3" s="31" t="s">
        <v>44</v>
      </c>
      <c r="B3" s="6"/>
      <c r="C3" s="6"/>
    </row>
    <row r="4" spans="1:42" s="1" customFormat="1" ht="15" customHeight="1" x14ac:dyDescent="0.25">
      <c r="A4" s="43" t="s">
        <v>0</v>
      </c>
      <c r="B4" s="45" t="s">
        <v>40</v>
      </c>
      <c r="C4" s="49" t="s">
        <v>39</v>
      </c>
      <c r="D4" s="45" t="s">
        <v>1</v>
      </c>
      <c r="E4" s="50" t="s">
        <v>2</v>
      </c>
      <c r="F4" s="51"/>
      <c r="G4" s="51"/>
      <c r="H4" s="51"/>
      <c r="I4" s="52"/>
      <c r="J4" s="47" t="s">
        <v>41</v>
      </c>
      <c r="K4" s="41" t="s">
        <v>37</v>
      </c>
      <c r="L4" s="34" t="s">
        <v>3</v>
      </c>
      <c r="M4" s="36" t="s">
        <v>42</v>
      </c>
      <c r="N4" s="38" t="s">
        <v>35</v>
      </c>
      <c r="O4" s="39" t="s">
        <v>36</v>
      </c>
      <c r="P4" s="39" t="s">
        <v>43</v>
      </c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</row>
    <row r="5" spans="1:42" s="1" customFormat="1" ht="52.5" customHeight="1" x14ac:dyDescent="0.25">
      <c r="A5" s="44"/>
      <c r="B5" s="46"/>
      <c r="C5" s="37"/>
      <c r="D5" s="46"/>
      <c r="E5" s="58" t="s">
        <v>4</v>
      </c>
      <c r="F5" s="58" t="s">
        <v>5</v>
      </c>
      <c r="G5" s="58" t="s">
        <v>6</v>
      </c>
      <c r="H5" s="58" t="s">
        <v>7</v>
      </c>
      <c r="I5" s="58" t="s">
        <v>8</v>
      </c>
      <c r="J5" s="48"/>
      <c r="K5" s="42"/>
      <c r="L5" s="35"/>
      <c r="M5" s="37"/>
      <c r="N5" s="59"/>
      <c r="O5" s="40"/>
      <c r="P5" s="40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</row>
    <row r="6" spans="1:42" s="2" customFormat="1" x14ac:dyDescent="0.25">
      <c r="A6" s="21" t="s">
        <v>15</v>
      </c>
      <c r="B6" s="23">
        <f>E6+L6+O6</f>
        <v>22158</v>
      </c>
      <c r="C6" s="24">
        <f>D6+K6+N6</f>
        <v>3051</v>
      </c>
      <c r="D6" s="76">
        <v>2537</v>
      </c>
      <c r="E6" s="60">
        <v>15734</v>
      </c>
      <c r="F6" s="65">
        <v>992</v>
      </c>
      <c r="G6" s="67">
        <v>4111</v>
      </c>
      <c r="H6" s="65">
        <v>5059</v>
      </c>
      <c r="I6" s="63">
        <v>5572</v>
      </c>
      <c r="J6" s="53">
        <f>E6/B6</f>
        <v>0.71008213737701964</v>
      </c>
      <c r="K6" s="74">
        <v>126</v>
      </c>
      <c r="L6" s="14">
        <v>5881</v>
      </c>
      <c r="M6" s="54">
        <f>L6/B6</f>
        <v>0.26541204079790592</v>
      </c>
      <c r="N6" s="61">
        <v>388</v>
      </c>
      <c r="O6" s="62">
        <v>543</v>
      </c>
      <c r="P6" s="56">
        <f t="shared" ref="P6:P26" si="0">O6/B6</f>
        <v>2.4505821825074464E-2</v>
      </c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</row>
    <row r="7" spans="1:42" s="3" customFormat="1" x14ac:dyDescent="0.25">
      <c r="A7" s="22" t="s">
        <v>20</v>
      </c>
      <c r="B7" s="25">
        <f t="shared" ref="B7:B26" si="1">E7+L7+O7</f>
        <v>28897</v>
      </c>
      <c r="C7" s="24">
        <f>D7+K7+N7</f>
        <v>3007</v>
      </c>
      <c r="D7" s="77">
        <v>2520</v>
      </c>
      <c r="E7" s="60">
        <v>21702</v>
      </c>
      <c r="F7" s="65">
        <v>3243</v>
      </c>
      <c r="G7" s="67">
        <v>4250</v>
      </c>
      <c r="H7" s="65">
        <v>7911</v>
      </c>
      <c r="I7" s="63">
        <v>6298</v>
      </c>
      <c r="J7" s="53">
        <f t="shared" ref="J7:J26" si="2">E7/B7</f>
        <v>0.75101221580094824</v>
      </c>
      <c r="K7" s="74">
        <v>115</v>
      </c>
      <c r="L7" s="14">
        <v>6603</v>
      </c>
      <c r="M7" s="55">
        <f t="shared" ref="M7:M26" si="3">L7/B7</f>
        <v>0.2285012285012285</v>
      </c>
      <c r="N7" s="18">
        <v>372</v>
      </c>
      <c r="O7" s="19">
        <v>592</v>
      </c>
      <c r="P7" s="56">
        <f t="shared" si="0"/>
        <v>2.0486555697823303E-2</v>
      </c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</row>
    <row r="8" spans="1:42" s="2" customFormat="1" x14ac:dyDescent="0.25">
      <c r="A8" s="21" t="s">
        <v>27</v>
      </c>
      <c r="B8" s="23">
        <f t="shared" si="1"/>
        <v>31236</v>
      </c>
      <c r="C8" s="24">
        <f t="shared" ref="C8:C25" si="4">D8+K8+N8</f>
        <v>5417</v>
      </c>
      <c r="D8" s="77">
        <v>4673</v>
      </c>
      <c r="E8" s="60">
        <v>22181</v>
      </c>
      <c r="F8" s="65">
        <v>1533</v>
      </c>
      <c r="G8" s="67">
        <v>4633</v>
      </c>
      <c r="H8" s="65">
        <v>7453</v>
      </c>
      <c r="I8" s="63">
        <v>8562</v>
      </c>
      <c r="J8" s="53">
        <f t="shared" si="2"/>
        <v>0.71011012933794337</v>
      </c>
      <c r="K8" s="74">
        <v>165</v>
      </c>
      <c r="L8" s="14">
        <v>8128</v>
      </c>
      <c r="M8" s="54">
        <f t="shared" si="3"/>
        <v>0.26021257523370472</v>
      </c>
      <c r="N8" s="18">
        <v>579</v>
      </c>
      <c r="O8" s="18">
        <v>927</v>
      </c>
      <c r="P8" s="56">
        <f t="shared" si="0"/>
        <v>2.9677295428351902E-2</v>
      </c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</row>
    <row r="9" spans="1:42" s="3" customFormat="1" x14ac:dyDescent="0.25">
      <c r="A9" s="22" t="s">
        <v>29</v>
      </c>
      <c r="B9" s="25">
        <f t="shared" si="1"/>
        <v>550126</v>
      </c>
      <c r="C9" s="24">
        <f t="shared" si="4"/>
        <v>56624</v>
      </c>
      <c r="D9" s="77">
        <v>51318</v>
      </c>
      <c r="E9" s="60">
        <v>383389</v>
      </c>
      <c r="F9" s="65">
        <v>151462</v>
      </c>
      <c r="G9" s="67">
        <v>65220</v>
      </c>
      <c r="H9" s="65">
        <v>87367</v>
      </c>
      <c r="I9" s="63">
        <v>79340</v>
      </c>
      <c r="J9" s="53">
        <f t="shared" si="2"/>
        <v>0.6969112530583903</v>
      </c>
      <c r="K9" s="74">
        <v>562</v>
      </c>
      <c r="L9" s="14">
        <v>154802</v>
      </c>
      <c r="M9" s="55">
        <f t="shared" si="3"/>
        <v>0.28139371707572447</v>
      </c>
      <c r="N9" s="18">
        <v>4744</v>
      </c>
      <c r="O9" s="18">
        <v>11935</v>
      </c>
      <c r="P9" s="56">
        <f t="shared" si="0"/>
        <v>2.1695029865885271E-2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</row>
    <row r="10" spans="1:42" s="2" customFormat="1" x14ac:dyDescent="0.25">
      <c r="A10" s="21" t="s">
        <v>26</v>
      </c>
      <c r="B10" s="23">
        <f t="shared" si="1"/>
        <v>70916</v>
      </c>
      <c r="C10" s="24">
        <f t="shared" si="4"/>
        <v>14035</v>
      </c>
      <c r="D10" s="77">
        <v>12805</v>
      </c>
      <c r="E10" s="60">
        <v>57532</v>
      </c>
      <c r="F10" s="65">
        <v>14432</v>
      </c>
      <c r="G10" s="67">
        <v>8886</v>
      </c>
      <c r="H10" s="65">
        <v>14999</v>
      </c>
      <c r="I10" s="63">
        <v>19215</v>
      </c>
      <c r="J10" s="53">
        <f t="shared" si="2"/>
        <v>0.81126967116024595</v>
      </c>
      <c r="K10" s="74">
        <v>223</v>
      </c>
      <c r="L10" s="14">
        <v>12517</v>
      </c>
      <c r="M10" s="54">
        <f t="shared" si="3"/>
        <v>0.17650459698798579</v>
      </c>
      <c r="N10" s="18">
        <v>1007</v>
      </c>
      <c r="O10" s="18">
        <v>867</v>
      </c>
      <c r="P10" s="56">
        <f t="shared" si="0"/>
        <v>1.222573185176829E-2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</row>
    <row r="11" spans="1:42" s="3" customFormat="1" x14ac:dyDescent="0.25">
      <c r="A11" s="22" t="s">
        <v>12</v>
      </c>
      <c r="B11" s="25">
        <f t="shared" si="1"/>
        <v>26510</v>
      </c>
      <c r="C11" s="24">
        <f t="shared" si="4"/>
        <v>3359</v>
      </c>
      <c r="D11" s="77">
        <v>2712</v>
      </c>
      <c r="E11" s="60">
        <v>19392</v>
      </c>
      <c r="F11" s="65">
        <v>4716</v>
      </c>
      <c r="G11" s="67">
        <v>2524</v>
      </c>
      <c r="H11" s="65">
        <v>6919</v>
      </c>
      <c r="I11" s="63">
        <v>5233</v>
      </c>
      <c r="J11" s="53">
        <f t="shared" si="2"/>
        <v>0.73149754809505851</v>
      </c>
      <c r="K11" s="74">
        <v>128</v>
      </c>
      <c r="L11" s="14">
        <v>6605</v>
      </c>
      <c r="M11" s="55">
        <f t="shared" si="3"/>
        <v>0.24915126367408524</v>
      </c>
      <c r="N11" s="18">
        <v>519</v>
      </c>
      <c r="O11" s="18">
        <v>513</v>
      </c>
      <c r="P11" s="56">
        <f t="shared" si="0"/>
        <v>1.935118823085628E-2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</row>
    <row r="12" spans="1:42" s="2" customFormat="1" x14ac:dyDescent="0.25">
      <c r="A12" s="21" t="s">
        <v>14</v>
      </c>
      <c r="B12" s="23">
        <f t="shared" si="1"/>
        <v>25016</v>
      </c>
      <c r="C12" s="24">
        <f t="shared" si="4"/>
        <v>2627</v>
      </c>
      <c r="D12" s="77">
        <v>2145</v>
      </c>
      <c r="E12" s="60">
        <v>19323</v>
      </c>
      <c r="F12" s="65">
        <v>6876</v>
      </c>
      <c r="G12" s="67">
        <v>2626</v>
      </c>
      <c r="H12" s="65">
        <v>5338</v>
      </c>
      <c r="I12" s="63">
        <v>4483</v>
      </c>
      <c r="J12" s="53">
        <f t="shared" si="2"/>
        <v>0.77242564758554522</v>
      </c>
      <c r="K12" s="74">
        <v>108</v>
      </c>
      <c r="L12" s="14">
        <v>5293</v>
      </c>
      <c r="M12" s="54">
        <f t="shared" si="3"/>
        <v>0.21158458586504636</v>
      </c>
      <c r="N12" s="18">
        <v>374</v>
      </c>
      <c r="O12" s="18">
        <v>400</v>
      </c>
      <c r="P12" s="56">
        <f t="shared" si="0"/>
        <v>1.5989766549408379E-2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</row>
    <row r="13" spans="1:42" s="3" customFormat="1" x14ac:dyDescent="0.25">
      <c r="A13" s="22" t="s">
        <v>10</v>
      </c>
      <c r="B13" s="25">
        <f t="shared" si="1"/>
        <v>28859</v>
      </c>
      <c r="C13" s="24">
        <f t="shared" si="4"/>
        <v>3374</v>
      </c>
      <c r="D13" s="77">
        <v>2841</v>
      </c>
      <c r="E13" s="60">
        <v>21903</v>
      </c>
      <c r="F13" s="65">
        <v>3223</v>
      </c>
      <c r="G13" s="67">
        <v>5655</v>
      </c>
      <c r="H13" s="65">
        <v>7089</v>
      </c>
      <c r="I13" s="63">
        <v>5936</v>
      </c>
      <c r="J13" s="53">
        <f t="shared" si="2"/>
        <v>0.75896600713815443</v>
      </c>
      <c r="K13" s="74">
        <v>144</v>
      </c>
      <c r="L13" s="14">
        <v>6637</v>
      </c>
      <c r="M13" s="55">
        <f t="shared" si="3"/>
        <v>0.22998024879586956</v>
      </c>
      <c r="N13" s="18">
        <v>389</v>
      </c>
      <c r="O13" s="18">
        <v>319</v>
      </c>
      <c r="P13" s="56">
        <f t="shared" si="0"/>
        <v>1.1053744065975953E-2</v>
      </c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</row>
    <row r="14" spans="1:42" s="2" customFormat="1" x14ac:dyDescent="0.25">
      <c r="A14" s="21" t="s">
        <v>17</v>
      </c>
      <c r="B14" s="23">
        <f t="shared" si="1"/>
        <v>9472</v>
      </c>
      <c r="C14" s="24">
        <f>D14+K14+N14</f>
        <v>1407</v>
      </c>
      <c r="D14" s="77">
        <v>1106</v>
      </c>
      <c r="E14" s="60">
        <v>5435</v>
      </c>
      <c r="F14" s="65">
        <v>100</v>
      </c>
      <c r="G14" s="67">
        <v>1031</v>
      </c>
      <c r="H14" s="65">
        <v>2363</v>
      </c>
      <c r="I14" s="63">
        <v>1941</v>
      </c>
      <c r="J14" s="53">
        <f>E14/B14</f>
        <v>0.57379645270270274</v>
      </c>
      <c r="K14" s="74">
        <v>89</v>
      </c>
      <c r="L14" s="14">
        <v>3826</v>
      </c>
      <c r="M14" s="54">
        <f>L14/B14</f>
        <v>0.40392736486486486</v>
      </c>
      <c r="N14" s="18">
        <v>212</v>
      </c>
      <c r="O14" s="18">
        <v>211</v>
      </c>
      <c r="P14" s="56">
        <f t="shared" si="0"/>
        <v>2.2276182432432432E-2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</row>
    <row r="15" spans="1:42" s="3" customFormat="1" x14ac:dyDescent="0.25">
      <c r="A15" s="22" t="s">
        <v>28</v>
      </c>
      <c r="B15" s="25">
        <f t="shared" si="1"/>
        <v>35286</v>
      </c>
      <c r="C15" s="24">
        <f t="shared" si="4"/>
        <v>4312</v>
      </c>
      <c r="D15" s="77">
        <v>3792</v>
      </c>
      <c r="E15" s="60">
        <v>29785</v>
      </c>
      <c r="F15" s="65">
        <v>5770</v>
      </c>
      <c r="G15" s="67">
        <v>6628</v>
      </c>
      <c r="H15" s="65">
        <v>9435</v>
      </c>
      <c r="I15" s="63">
        <v>7952</v>
      </c>
      <c r="J15" s="53">
        <f t="shared" si="2"/>
        <v>0.84410247690302098</v>
      </c>
      <c r="K15" s="74">
        <v>113</v>
      </c>
      <c r="L15" s="14">
        <v>5044</v>
      </c>
      <c r="M15" s="55">
        <f t="shared" si="3"/>
        <v>0.14294621096185456</v>
      </c>
      <c r="N15" s="18">
        <v>407</v>
      </c>
      <c r="O15" s="18">
        <v>457</v>
      </c>
      <c r="P15" s="56">
        <f t="shared" si="0"/>
        <v>1.2951312135124411E-2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</row>
    <row r="16" spans="1:42" s="2" customFormat="1" x14ac:dyDescent="0.25">
      <c r="A16" s="21" t="s">
        <v>22</v>
      </c>
      <c r="B16" s="23">
        <f t="shared" si="1"/>
        <v>64095</v>
      </c>
      <c r="C16" s="24">
        <f t="shared" si="4"/>
        <v>7942</v>
      </c>
      <c r="D16" s="77">
        <v>6609</v>
      </c>
      <c r="E16" s="60">
        <v>44757</v>
      </c>
      <c r="F16" s="65">
        <v>9073</v>
      </c>
      <c r="G16" s="67">
        <v>9216</v>
      </c>
      <c r="H16" s="65">
        <v>13841</v>
      </c>
      <c r="I16" s="63">
        <v>12627</v>
      </c>
      <c r="J16" s="53">
        <f t="shared" si="2"/>
        <v>0.69829159840861221</v>
      </c>
      <c r="K16" s="74">
        <v>244</v>
      </c>
      <c r="L16" s="14">
        <v>17702</v>
      </c>
      <c r="M16" s="54">
        <f t="shared" si="3"/>
        <v>0.2761837896871831</v>
      </c>
      <c r="N16" s="18">
        <v>1089</v>
      </c>
      <c r="O16" s="18">
        <v>1636</v>
      </c>
      <c r="P16" s="56">
        <f t="shared" si="0"/>
        <v>2.5524611904204696E-2</v>
      </c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</row>
    <row r="17" spans="1:42" s="3" customFormat="1" x14ac:dyDescent="0.25">
      <c r="A17" s="22" t="s">
        <v>19</v>
      </c>
      <c r="B17" s="25">
        <f t="shared" si="1"/>
        <v>13249</v>
      </c>
      <c r="C17" s="24">
        <f t="shared" si="4"/>
        <v>1449</v>
      </c>
      <c r="D17" s="77">
        <v>1096</v>
      </c>
      <c r="E17" s="60">
        <v>8499</v>
      </c>
      <c r="F17" s="65">
        <v>1951</v>
      </c>
      <c r="G17" s="67">
        <v>1843</v>
      </c>
      <c r="H17" s="65">
        <v>2361</v>
      </c>
      <c r="I17" s="63">
        <v>2344</v>
      </c>
      <c r="J17" s="53">
        <f t="shared" si="2"/>
        <v>0.64148237602837954</v>
      </c>
      <c r="K17" s="74">
        <v>75</v>
      </c>
      <c r="L17" s="14">
        <v>4329</v>
      </c>
      <c r="M17" s="55">
        <f t="shared" si="3"/>
        <v>0.32674164087855689</v>
      </c>
      <c r="N17" s="18">
        <v>278</v>
      </c>
      <c r="O17" s="18">
        <v>421</v>
      </c>
      <c r="P17" s="56">
        <f t="shared" si="0"/>
        <v>3.1775983093063627E-2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</row>
    <row r="18" spans="1:42" s="2" customFormat="1" x14ac:dyDescent="0.25">
      <c r="A18" s="21" t="s">
        <v>16</v>
      </c>
      <c r="B18" s="23">
        <f t="shared" si="1"/>
        <v>91088</v>
      </c>
      <c r="C18" s="24">
        <f t="shared" si="4"/>
        <v>14178</v>
      </c>
      <c r="D18" s="77">
        <v>12679</v>
      </c>
      <c r="E18" s="60">
        <v>70242</v>
      </c>
      <c r="F18" s="65">
        <v>17664</v>
      </c>
      <c r="G18" s="67">
        <v>11214</v>
      </c>
      <c r="H18" s="65">
        <v>19135</v>
      </c>
      <c r="I18" s="63">
        <v>22229</v>
      </c>
      <c r="J18" s="53">
        <f t="shared" si="2"/>
        <v>0.77114438784472161</v>
      </c>
      <c r="K18" s="74">
        <v>259</v>
      </c>
      <c r="L18" s="14">
        <v>19169</v>
      </c>
      <c r="M18" s="54">
        <f t="shared" si="3"/>
        <v>0.2104448445459336</v>
      </c>
      <c r="N18" s="18">
        <v>1240</v>
      </c>
      <c r="O18" s="18">
        <v>1677</v>
      </c>
      <c r="P18" s="56">
        <f t="shared" si="0"/>
        <v>1.8410767609344809E-2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</row>
    <row r="19" spans="1:42" s="3" customFormat="1" x14ac:dyDescent="0.25">
      <c r="A19" s="22" t="s">
        <v>11</v>
      </c>
      <c r="B19" s="25">
        <f t="shared" si="1"/>
        <v>28608</v>
      </c>
      <c r="C19" s="24">
        <f t="shared" si="4"/>
        <v>3508</v>
      </c>
      <c r="D19" s="77">
        <v>2802</v>
      </c>
      <c r="E19" s="60">
        <v>19299</v>
      </c>
      <c r="F19" s="65">
        <v>3857</v>
      </c>
      <c r="G19" s="67">
        <v>4094</v>
      </c>
      <c r="H19" s="65">
        <v>5767</v>
      </c>
      <c r="I19" s="63">
        <v>5581</v>
      </c>
      <c r="J19" s="53">
        <f t="shared" si="2"/>
        <v>0.67460151006711411</v>
      </c>
      <c r="K19" s="74">
        <v>152</v>
      </c>
      <c r="L19" s="14">
        <v>8633</v>
      </c>
      <c r="M19" s="55">
        <f t="shared" si="3"/>
        <v>0.30176873601789711</v>
      </c>
      <c r="N19" s="18">
        <v>554</v>
      </c>
      <c r="O19" s="18">
        <v>676</v>
      </c>
      <c r="P19" s="56">
        <f t="shared" si="0"/>
        <v>2.3629753914988814E-2</v>
      </c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</row>
    <row r="20" spans="1:42" s="2" customFormat="1" x14ac:dyDescent="0.25">
      <c r="A20" s="21" t="s">
        <v>25</v>
      </c>
      <c r="B20" s="23">
        <f t="shared" si="1"/>
        <v>118678</v>
      </c>
      <c r="C20" s="24">
        <f t="shared" si="4"/>
        <v>19293</v>
      </c>
      <c r="D20" s="77">
        <v>17200</v>
      </c>
      <c r="E20" s="60">
        <v>89109</v>
      </c>
      <c r="F20" s="65">
        <v>16154</v>
      </c>
      <c r="G20" s="67">
        <v>13516</v>
      </c>
      <c r="H20" s="65">
        <v>27950</v>
      </c>
      <c r="I20" s="63">
        <v>31489</v>
      </c>
      <c r="J20" s="53">
        <f t="shared" si="2"/>
        <v>0.75084682923541013</v>
      </c>
      <c r="K20" s="74">
        <v>376</v>
      </c>
      <c r="L20" s="14">
        <v>26412</v>
      </c>
      <c r="M20" s="54">
        <f>L20/B20</f>
        <v>0.22255177876270243</v>
      </c>
      <c r="N20" s="18">
        <v>1717</v>
      </c>
      <c r="O20" s="18">
        <v>3157</v>
      </c>
      <c r="P20" s="56">
        <f t="shared" si="0"/>
        <v>2.660139200188746E-2</v>
      </c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</row>
    <row r="21" spans="1:42" s="3" customFormat="1" x14ac:dyDescent="0.25">
      <c r="A21" s="22" t="s">
        <v>23</v>
      </c>
      <c r="B21" s="25">
        <f t="shared" si="1"/>
        <v>21088</v>
      </c>
      <c r="C21" s="24">
        <f t="shared" si="4"/>
        <v>3663</v>
      </c>
      <c r="D21" s="77">
        <v>3045</v>
      </c>
      <c r="E21" s="60">
        <v>13915</v>
      </c>
      <c r="F21" s="65">
        <v>1283</v>
      </c>
      <c r="G21" s="67">
        <v>3054</v>
      </c>
      <c r="H21" s="65">
        <v>4637</v>
      </c>
      <c r="I21" s="63">
        <v>4941</v>
      </c>
      <c r="J21" s="53">
        <f t="shared" si="2"/>
        <v>0.65985394537177544</v>
      </c>
      <c r="K21" s="74">
        <v>121</v>
      </c>
      <c r="L21" s="14">
        <v>6426</v>
      </c>
      <c r="M21" s="55">
        <f t="shared" si="3"/>
        <v>0.30472306525037934</v>
      </c>
      <c r="N21" s="18">
        <v>497</v>
      </c>
      <c r="O21" s="18">
        <v>747</v>
      </c>
      <c r="P21" s="56">
        <f t="shared" si="0"/>
        <v>3.5422989377845222E-2</v>
      </c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</row>
    <row r="22" spans="1:42" s="2" customFormat="1" x14ac:dyDescent="0.25">
      <c r="A22" s="21" t="s">
        <v>13</v>
      </c>
      <c r="B22" s="23">
        <f t="shared" si="1"/>
        <v>55717</v>
      </c>
      <c r="C22" s="24">
        <f t="shared" si="4"/>
        <v>5576</v>
      </c>
      <c r="D22" s="77">
        <v>4875</v>
      </c>
      <c r="E22" s="60">
        <v>45733</v>
      </c>
      <c r="F22" s="65">
        <v>10952</v>
      </c>
      <c r="G22" s="67">
        <v>10370</v>
      </c>
      <c r="H22" s="65">
        <v>13883</v>
      </c>
      <c r="I22" s="63">
        <v>10528</v>
      </c>
      <c r="J22" s="53">
        <f t="shared" si="2"/>
        <v>0.82080872983111075</v>
      </c>
      <c r="K22" s="74">
        <v>144</v>
      </c>
      <c r="L22" s="14">
        <v>9353</v>
      </c>
      <c r="M22" s="54">
        <f t="shared" si="3"/>
        <v>0.16786618087836747</v>
      </c>
      <c r="N22" s="18">
        <v>557</v>
      </c>
      <c r="O22" s="18">
        <v>631</v>
      </c>
      <c r="P22" s="56">
        <f t="shared" si="0"/>
        <v>1.1325089290521744E-2</v>
      </c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</row>
    <row r="23" spans="1:42" s="3" customFormat="1" x14ac:dyDescent="0.25">
      <c r="A23" s="22" t="s">
        <v>18</v>
      </c>
      <c r="B23" s="25">
        <f t="shared" si="1"/>
        <v>13580</v>
      </c>
      <c r="C23" s="24">
        <f t="shared" si="4"/>
        <v>1667</v>
      </c>
      <c r="D23" s="77">
        <v>1330</v>
      </c>
      <c r="E23" s="60">
        <v>9353</v>
      </c>
      <c r="F23" s="65">
        <v>682</v>
      </c>
      <c r="G23" s="67">
        <v>2047</v>
      </c>
      <c r="H23" s="65">
        <v>3831</v>
      </c>
      <c r="I23" s="63">
        <v>2793</v>
      </c>
      <c r="J23" s="53">
        <f t="shared" si="2"/>
        <v>0.68873343151693667</v>
      </c>
      <c r="K23" s="74">
        <v>85</v>
      </c>
      <c r="L23" s="14">
        <v>3885</v>
      </c>
      <c r="M23" s="55">
        <f t="shared" si="3"/>
        <v>0.28608247422680411</v>
      </c>
      <c r="N23" s="17">
        <v>252</v>
      </c>
      <c r="O23" s="16">
        <v>342</v>
      </c>
      <c r="P23" s="56">
        <f t="shared" si="0"/>
        <v>2.5184094256259205E-2</v>
      </c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</row>
    <row r="24" spans="1:42" s="2" customFormat="1" x14ac:dyDescent="0.25">
      <c r="A24" s="21" t="s">
        <v>24</v>
      </c>
      <c r="B24" s="23">
        <f t="shared" si="1"/>
        <v>30310</v>
      </c>
      <c r="C24" s="24">
        <f t="shared" si="4"/>
        <v>3383</v>
      </c>
      <c r="D24" s="77">
        <v>2612</v>
      </c>
      <c r="E24" s="60">
        <v>20933</v>
      </c>
      <c r="F24" s="65">
        <v>4256</v>
      </c>
      <c r="G24" s="67">
        <v>4805</v>
      </c>
      <c r="H24" s="65">
        <v>6191</v>
      </c>
      <c r="I24" s="63">
        <v>5681</v>
      </c>
      <c r="J24" s="53">
        <f t="shared" si="2"/>
        <v>0.69063015506433523</v>
      </c>
      <c r="K24" s="74">
        <v>180</v>
      </c>
      <c r="L24" s="14">
        <v>8770</v>
      </c>
      <c r="M24" s="54">
        <f t="shared" si="3"/>
        <v>0.28934345100626857</v>
      </c>
      <c r="N24" s="17">
        <v>591</v>
      </c>
      <c r="O24" s="16">
        <v>607</v>
      </c>
      <c r="P24" s="56">
        <f t="shared" si="0"/>
        <v>2.002639392939624E-2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</row>
    <row r="25" spans="1:42" s="3" customFormat="1" x14ac:dyDescent="0.25">
      <c r="A25" s="22" t="s">
        <v>21</v>
      </c>
      <c r="B25" s="25">
        <f t="shared" si="1"/>
        <v>40023</v>
      </c>
      <c r="C25" s="24">
        <f t="shared" si="4"/>
        <v>7341</v>
      </c>
      <c r="D25" s="77">
        <v>6405</v>
      </c>
      <c r="E25" s="60">
        <v>29080</v>
      </c>
      <c r="F25" s="65">
        <v>3639</v>
      </c>
      <c r="G25" s="67">
        <v>6157</v>
      </c>
      <c r="H25" s="65">
        <v>8307</v>
      </c>
      <c r="I25" s="63">
        <v>10977</v>
      </c>
      <c r="J25" s="53">
        <f t="shared" si="2"/>
        <v>0.72658221522624489</v>
      </c>
      <c r="K25" s="74">
        <v>188</v>
      </c>
      <c r="L25" s="14">
        <v>10182</v>
      </c>
      <c r="M25" s="55">
        <f t="shared" si="3"/>
        <v>0.25440371786222921</v>
      </c>
      <c r="N25" s="17">
        <v>748</v>
      </c>
      <c r="O25" s="16">
        <v>761</v>
      </c>
      <c r="P25" s="56">
        <f t="shared" si="0"/>
        <v>1.9014066911525872E-2</v>
      </c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</row>
    <row r="26" spans="1:42" s="2" customFormat="1" x14ac:dyDescent="0.25">
      <c r="A26" s="21" t="s">
        <v>9</v>
      </c>
      <c r="B26" s="23">
        <f t="shared" si="1"/>
        <v>93261</v>
      </c>
      <c r="C26" s="24">
        <f>D26+K26+N26</f>
        <v>12263</v>
      </c>
      <c r="D26" s="78">
        <v>11043</v>
      </c>
      <c r="E26" s="60">
        <v>82363</v>
      </c>
      <c r="F26" s="65">
        <v>26338</v>
      </c>
      <c r="G26" s="67">
        <v>15566</v>
      </c>
      <c r="H26" s="65">
        <v>20707</v>
      </c>
      <c r="I26" s="63">
        <v>19752</v>
      </c>
      <c r="J26" s="53">
        <f t="shared" si="2"/>
        <v>0.88314515177834252</v>
      </c>
      <c r="K26" s="75">
        <v>179</v>
      </c>
      <c r="L26" s="20">
        <v>10218</v>
      </c>
      <c r="M26" s="54">
        <f t="shared" si="3"/>
        <v>0.10956348312799563</v>
      </c>
      <c r="N26" s="17">
        <v>1041</v>
      </c>
      <c r="O26" s="16">
        <v>680</v>
      </c>
      <c r="P26" s="56">
        <f t="shared" si="0"/>
        <v>7.2913650936618736E-3</v>
      </c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</row>
    <row r="27" spans="1:42" x14ac:dyDescent="0.25">
      <c r="A27" s="33" t="s">
        <v>38</v>
      </c>
      <c r="B27" s="69">
        <f>SUM(B6:B26)</f>
        <v>1398173</v>
      </c>
      <c r="C27" s="70">
        <f>D27+K27+N27</f>
        <v>177476</v>
      </c>
      <c r="D27" s="80">
        <f t="shared" ref="D27:I27" si="5">SUM(D6:D26)</f>
        <v>156145</v>
      </c>
      <c r="E27" s="79">
        <f t="shared" si="5"/>
        <v>1029659</v>
      </c>
      <c r="F27" s="66">
        <f t="shared" si="5"/>
        <v>288196</v>
      </c>
      <c r="G27" s="68">
        <f t="shared" si="5"/>
        <v>187446</v>
      </c>
      <c r="H27" s="66">
        <f t="shared" si="5"/>
        <v>280543</v>
      </c>
      <c r="I27" s="64">
        <f t="shared" si="5"/>
        <v>273474</v>
      </c>
      <c r="J27" s="71">
        <f>E27/B27</f>
        <v>0.73643175772955138</v>
      </c>
      <c r="K27" s="72">
        <f>SUM(K6:K26)</f>
        <v>3776</v>
      </c>
      <c r="L27" s="10">
        <f>SUM(L6:L26)</f>
        <v>340415</v>
      </c>
      <c r="M27" s="73">
        <f>L27/B27</f>
        <v>0.24347130147699891</v>
      </c>
      <c r="N27" s="26">
        <f>SUM(N6:N26)</f>
        <v>17555</v>
      </c>
      <c r="O27" s="10">
        <f>SUM(O6:O26)</f>
        <v>28099</v>
      </c>
      <c r="P27" s="57">
        <f>O27/B27</f>
        <v>2.0096940793449737E-2</v>
      </c>
    </row>
    <row r="28" spans="1:42" x14ac:dyDescent="0.25">
      <c r="A28" s="32" t="s">
        <v>45</v>
      </c>
      <c r="B28" s="4"/>
      <c r="C28" s="4"/>
      <c r="D28" s="4"/>
      <c r="L28" s="30"/>
      <c r="O28" s="30"/>
    </row>
    <row r="29" spans="1:42" x14ac:dyDescent="0.25">
      <c r="B29" s="4"/>
      <c r="C29" s="4"/>
      <c r="D29" s="4"/>
    </row>
    <row r="30" spans="1:42" x14ac:dyDescent="0.25">
      <c r="B30" s="4"/>
      <c r="C30" s="4"/>
      <c r="D30" s="4"/>
    </row>
    <row r="31" spans="1:42" x14ac:dyDescent="0.25">
      <c r="B31" s="4"/>
      <c r="C31" s="4"/>
      <c r="D31" s="4"/>
    </row>
    <row r="32" spans="1:42" x14ac:dyDescent="0.25">
      <c r="B32" s="4"/>
      <c r="C32" s="4"/>
      <c r="D32" s="4"/>
    </row>
    <row r="33" spans="2:4" x14ac:dyDescent="0.25">
      <c r="B33" s="4"/>
      <c r="C33" s="4"/>
      <c r="D33" s="4"/>
    </row>
    <row r="34" spans="2:4" x14ac:dyDescent="0.25">
      <c r="B34" s="4"/>
      <c r="C34" s="4"/>
      <c r="D34" s="4"/>
    </row>
    <row r="35" spans="2:4" x14ac:dyDescent="0.25">
      <c r="B35" s="4"/>
      <c r="C35" s="4"/>
      <c r="D35" s="4"/>
    </row>
    <row r="36" spans="2:4" x14ac:dyDescent="0.25">
      <c r="B36" s="4"/>
      <c r="C36" s="4"/>
      <c r="D36" s="4"/>
    </row>
    <row r="37" spans="2:4" x14ac:dyDescent="0.25">
      <c r="B37" s="4"/>
      <c r="C37" s="4"/>
      <c r="D37" s="4"/>
    </row>
    <row r="38" spans="2:4" x14ac:dyDescent="0.25">
      <c r="B38" s="4"/>
      <c r="C38" s="4"/>
      <c r="D38" s="4"/>
    </row>
    <row r="39" spans="2:4" x14ac:dyDescent="0.25">
      <c r="B39" s="4"/>
      <c r="C39" s="4"/>
      <c r="D39" s="4"/>
    </row>
    <row r="40" spans="2:4" x14ac:dyDescent="0.25">
      <c r="B40" s="4"/>
      <c r="C40" s="4"/>
      <c r="D40" s="4"/>
    </row>
    <row r="41" spans="2:4" x14ac:dyDescent="0.25">
      <c r="B41" s="4"/>
      <c r="C41" s="4"/>
      <c r="D41" s="4"/>
    </row>
    <row r="42" spans="2:4" x14ac:dyDescent="0.25">
      <c r="B42" s="4"/>
      <c r="C42" s="4"/>
      <c r="D42" s="4"/>
    </row>
    <row r="43" spans="2:4" x14ac:dyDescent="0.25">
      <c r="B43" s="4"/>
      <c r="C43" s="4"/>
      <c r="D43" s="4"/>
    </row>
    <row r="44" spans="2:4" x14ac:dyDescent="0.25">
      <c r="B44" s="4"/>
      <c r="C44" s="4"/>
      <c r="D44" s="4"/>
    </row>
    <row r="45" spans="2:4" x14ac:dyDescent="0.25">
      <c r="B45" s="4"/>
      <c r="C45" s="4"/>
      <c r="D45" s="4"/>
    </row>
    <row r="46" spans="2:4" x14ac:dyDescent="0.25">
      <c r="B46" s="4"/>
      <c r="C46" s="4"/>
      <c r="D46" s="4"/>
    </row>
    <row r="47" spans="2:4" x14ac:dyDescent="0.25">
      <c r="B47" s="4"/>
      <c r="C47" s="4"/>
      <c r="D47" s="4"/>
    </row>
    <row r="48" spans="2:4" x14ac:dyDescent="0.25">
      <c r="B48" s="4"/>
      <c r="C48" s="4"/>
      <c r="D48" s="4"/>
    </row>
    <row r="49" spans="2:4" x14ac:dyDescent="0.25">
      <c r="B49" s="4"/>
      <c r="C49" s="4"/>
      <c r="D49" s="4"/>
    </row>
    <row r="50" spans="2:4" x14ac:dyDescent="0.25">
      <c r="B50" s="4"/>
      <c r="C50" s="4"/>
      <c r="D50" s="4"/>
    </row>
    <row r="51" spans="2:4" x14ac:dyDescent="0.25">
      <c r="B51" s="4"/>
      <c r="C51" s="4"/>
      <c r="D51" s="4"/>
    </row>
    <row r="52" spans="2:4" x14ac:dyDescent="0.25">
      <c r="B52" s="4"/>
      <c r="C52" s="4"/>
      <c r="D52" s="4"/>
    </row>
    <row r="53" spans="2:4" x14ac:dyDescent="0.25">
      <c r="B53" s="4"/>
      <c r="C53" s="4"/>
      <c r="D53" s="4"/>
    </row>
    <row r="54" spans="2:4" x14ac:dyDescent="0.25">
      <c r="B54" s="4"/>
      <c r="C54" s="4"/>
      <c r="D54" s="4"/>
    </row>
    <row r="55" spans="2:4" x14ac:dyDescent="0.25">
      <c r="B55" s="4"/>
      <c r="C55" s="4"/>
      <c r="D55" s="4"/>
    </row>
    <row r="56" spans="2:4" x14ac:dyDescent="0.25">
      <c r="B56" s="4"/>
      <c r="C56" s="4"/>
      <c r="D56" s="4"/>
    </row>
    <row r="57" spans="2:4" x14ac:dyDescent="0.25">
      <c r="B57" s="4"/>
      <c r="C57" s="4"/>
      <c r="D57" s="4"/>
    </row>
    <row r="58" spans="2:4" x14ac:dyDescent="0.25">
      <c r="B58" s="4"/>
      <c r="C58" s="4"/>
      <c r="D58" s="4"/>
    </row>
    <row r="59" spans="2:4" x14ac:dyDescent="0.25">
      <c r="B59" s="4"/>
      <c r="C59" s="4"/>
      <c r="D59" s="4"/>
    </row>
  </sheetData>
  <mergeCells count="12">
    <mergeCell ref="K4:K5"/>
    <mergeCell ref="A4:A5"/>
    <mergeCell ref="B4:B5"/>
    <mergeCell ref="D4:D5"/>
    <mergeCell ref="J4:J5"/>
    <mergeCell ref="C4:C5"/>
    <mergeCell ref="E4:I4"/>
    <mergeCell ref="L4:L5"/>
    <mergeCell ref="M4:M5"/>
    <mergeCell ref="N4:N5"/>
    <mergeCell ref="O4:O5"/>
    <mergeCell ref="P4:P5"/>
  </mergeCells>
  <pageMargins left="0.19685039370078741" right="0.19685039370078741" top="0.35433070866141736" bottom="0.35433070866141736" header="0.11811023622047245" footer="0.11811023622047245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30"/>
  <sheetViews>
    <sheetView zoomScaleNormal="100" workbookViewId="0">
      <selection activeCell="L18" sqref="L18"/>
    </sheetView>
  </sheetViews>
  <sheetFormatPr defaultRowHeight="15" x14ac:dyDescent="0.25"/>
  <cols>
    <col min="1" max="1" width="18.42578125" customWidth="1"/>
    <col min="2" max="2" width="10.140625" bestFit="1" customWidth="1"/>
    <col min="3" max="4" width="10.7109375" customWidth="1"/>
    <col min="5" max="5" width="10" customWidth="1"/>
    <col min="6" max="6" width="7.85546875" customWidth="1"/>
    <col min="7" max="7" width="8.140625" customWidth="1"/>
    <col min="8" max="8" width="8.7109375" customWidth="1"/>
    <col min="9" max="9" width="11" customWidth="1"/>
    <col min="10" max="10" width="12.5703125" customWidth="1"/>
    <col min="11" max="11" width="12.7109375" customWidth="1"/>
    <col min="12" max="12" width="11.5703125" customWidth="1"/>
    <col min="13" max="13" width="12" customWidth="1"/>
    <col min="14" max="14" width="10.140625" customWidth="1"/>
    <col min="15" max="15" width="11.140625" customWidth="1"/>
  </cols>
  <sheetData>
    <row r="2" spans="1:39" ht="18" customHeight="1" x14ac:dyDescent="0.25">
      <c r="C2" s="13"/>
      <c r="D2" s="13"/>
      <c r="E2" s="13"/>
      <c r="F2" s="13"/>
      <c r="G2" s="13"/>
      <c r="H2" s="13"/>
      <c r="I2" s="13"/>
    </row>
    <row r="3" spans="1:39" s="13" customFormat="1" ht="15" customHeight="1" x14ac:dyDescent="0.25">
      <c r="A3" s="97" t="s">
        <v>0</v>
      </c>
      <c r="B3" s="97" t="s">
        <v>40</v>
      </c>
      <c r="C3" s="97" t="s">
        <v>30</v>
      </c>
      <c r="D3" s="81" t="s">
        <v>2</v>
      </c>
      <c r="E3" s="81"/>
      <c r="F3" s="81"/>
      <c r="G3" s="81"/>
      <c r="H3" s="81"/>
      <c r="I3" s="84" t="s">
        <v>41</v>
      </c>
      <c r="J3" s="95" t="s">
        <v>31</v>
      </c>
      <c r="K3" s="85" t="s">
        <v>32</v>
      </c>
      <c r="L3" s="86" t="s">
        <v>42</v>
      </c>
      <c r="M3" s="87" t="s">
        <v>33</v>
      </c>
      <c r="N3" s="87" t="s">
        <v>34</v>
      </c>
      <c r="O3" s="88" t="s">
        <v>43</v>
      </c>
    </row>
    <row r="4" spans="1:39" s="1" customFormat="1" ht="56.25" customHeight="1" x14ac:dyDescent="0.25">
      <c r="A4" s="98"/>
      <c r="B4" s="98"/>
      <c r="C4" s="98"/>
      <c r="D4" s="89" t="s">
        <v>4</v>
      </c>
      <c r="E4" s="90" t="s">
        <v>5</v>
      </c>
      <c r="F4" s="90" t="s">
        <v>6</v>
      </c>
      <c r="G4" s="90" t="s">
        <v>7</v>
      </c>
      <c r="H4" s="90" t="s">
        <v>8</v>
      </c>
      <c r="I4" s="84"/>
      <c r="J4" s="95"/>
      <c r="K4" s="85"/>
      <c r="L4" s="86"/>
      <c r="M4" s="87"/>
      <c r="N4" s="87"/>
      <c r="O4" s="88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</row>
    <row r="5" spans="1:39" s="1" customFormat="1" x14ac:dyDescent="0.25">
      <c r="A5" s="91" t="s">
        <v>9</v>
      </c>
      <c r="B5" s="94">
        <v>93261</v>
      </c>
      <c r="C5" s="92">
        <v>11043</v>
      </c>
      <c r="D5" s="67">
        <v>82363</v>
      </c>
      <c r="E5" s="67">
        <v>26338</v>
      </c>
      <c r="F5" s="67">
        <v>15566</v>
      </c>
      <c r="G5" s="67">
        <v>20707</v>
      </c>
      <c r="H5" s="67">
        <v>19752</v>
      </c>
      <c r="I5" s="93">
        <v>0.88314515177834252</v>
      </c>
      <c r="J5" s="28">
        <v>179</v>
      </c>
      <c r="K5" s="15">
        <v>10218</v>
      </c>
      <c r="L5" s="93">
        <v>0.10956348312799563</v>
      </c>
      <c r="M5" s="19">
        <v>1041</v>
      </c>
      <c r="N5" s="19">
        <v>680</v>
      </c>
      <c r="O5" s="93">
        <v>7.2913650936618736E-3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</row>
    <row r="6" spans="1:39" s="2" customFormat="1" x14ac:dyDescent="0.25">
      <c r="A6" s="91" t="s">
        <v>28</v>
      </c>
      <c r="B6" s="94">
        <v>35286</v>
      </c>
      <c r="C6" s="92">
        <v>3792</v>
      </c>
      <c r="D6" s="67">
        <v>29785</v>
      </c>
      <c r="E6" s="67">
        <v>5770</v>
      </c>
      <c r="F6" s="67">
        <v>6628</v>
      </c>
      <c r="G6" s="67">
        <v>9435</v>
      </c>
      <c r="H6" s="67">
        <v>7952</v>
      </c>
      <c r="I6" s="93">
        <v>0.84410247690302098</v>
      </c>
      <c r="J6" s="29">
        <v>113</v>
      </c>
      <c r="K6" s="20">
        <v>5044</v>
      </c>
      <c r="L6" s="93">
        <v>0.14294621096185456</v>
      </c>
      <c r="M6" s="16">
        <v>407</v>
      </c>
      <c r="N6" s="16">
        <v>457</v>
      </c>
      <c r="O6" s="93">
        <v>1.2951312135124411E-2</v>
      </c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</row>
    <row r="7" spans="1:39" s="3" customFormat="1" x14ac:dyDescent="0.25">
      <c r="A7" s="91" t="s">
        <v>13</v>
      </c>
      <c r="B7" s="94">
        <v>55717</v>
      </c>
      <c r="C7" s="92">
        <v>4875</v>
      </c>
      <c r="D7" s="67">
        <v>45733</v>
      </c>
      <c r="E7" s="67">
        <v>10952</v>
      </c>
      <c r="F7" s="67">
        <v>10370</v>
      </c>
      <c r="G7" s="67">
        <v>13883</v>
      </c>
      <c r="H7" s="67">
        <v>10528</v>
      </c>
      <c r="I7" s="93">
        <v>0.82080872983111075</v>
      </c>
      <c r="J7" s="27">
        <v>144</v>
      </c>
      <c r="K7" s="14">
        <v>9353</v>
      </c>
      <c r="L7" s="93">
        <v>0.16786618087836747</v>
      </c>
      <c r="M7" s="16">
        <v>557</v>
      </c>
      <c r="N7" s="16">
        <v>631</v>
      </c>
      <c r="O7" s="93">
        <v>1.1325089290521744E-2</v>
      </c>
      <c r="P7" s="13"/>
      <c r="Q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</row>
    <row r="8" spans="1:39" s="2" customFormat="1" x14ac:dyDescent="0.25">
      <c r="A8" s="91" t="s">
        <v>26</v>
      </c>
      <c r="B8" s="94">
        <v>70916</v>
      </c>
      <c r="C8" s="92">
        <v>12805</v>
      </c>
      <c r="D8" s="67">
        <v>57532</v>
      </c>
      <c r="E8" s="67">
        <v>14432</v>
      </c>
      <c r="F8" s="67">
        <v>8886</v>
      </c>
      <c r="G8" s="67">
        <v>14999</v>
      </c>
      <c r="H8" s="67">
        <v>19215</v>
      </c>
      <c r="I8" s="93">
        <v>0.81126967116024595</v>
      </c>
      <c r="J8" s="27">
        <v>223</v>
      </c>
      <c r="K8" s="14">
        <v>12517</v>
      </c>
      <c r="L8" s="93">
        <v>0.17650459698798579</v>
      </c>
      <c r="M8" s="19">
        <v>1007</v>
      </c>
      <c r="N8" s="19">
        <v>867</v>
      </c>
      <c r="O8" s="93">
        <v>1.222573185176829E-2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</row>
    <row r="9" spans="1:39" s="3" customFormat="1" x14ac:dyDescent="0.25">
      <c r="A9" s="91" t="s">
        <v>14</v>
      </c>
      <c r="B9" s="94">
        <v>25016</v>
      </c>
      <c r="C9" s="92">
        <v>2145</v>
      </c>
      <c r="D9" s="67">
        <v>19323</v>
      </c>
      <c r="E9" s="67">
        <v>6876</v>
      </c>
      <c r="F9" s="67">
        <v>2626</v>
      </c>
      <c r="G9" s="67">
        <v>5338</v>
      </c>
      <c r="H9" s="67">
        <v>4483</v>
      </c>
      <c r="I9" s="93">
        <v>0.77242564758554522</v>
      </c>
      <c r="J9" s="29">
        <v>108</v>
      </c>
      <c r="K9" s="20">
        <v>5293</v>
      </c>
      <c r="L9" s="93">
        <v>0.21158458586504636</v>
      </c>
      <c r="M9" s="19">
        <v>374</v>
      </c>
      <c r="N9" s="19">
        <v>400</v>
      </c>
      <c r="O9" s="93">
        <v>1.5989766549408379E-2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</row>
    <row r="10" spans="1:39" x14ac:dyDescent="0.25">
      <c r="A10" s="11" t="s">
        <v>46</v>
      </c>
      <c r="B10" s="4"/>
      <c r="C10" s="4"/>
      <c r="L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</row>
    <row r="11" spans="1:39" x14ac:dyDescent="0.25">
      <c r="A11" s="7"/>
      <c r="B11" s="7"/>
      <c r="C11" s="7"/>
      <c r="D11" s="7"/>
      <c r="E11" s="7"/>
      <c r="F11" s="7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spans="1:39" x14ac:dyDescent="0.25">
      <c r="A12" s="96" t="s">
        <v>47</v>
      </c>
      <c r="B12" s="7"/>
      <c r="C12" s="7"/>
      <c r="D12" s="7"/>
      <c r="E12" s="7"/>
      <c r="F12" s="7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</row>
    <row r="13" spans="1:39" x14ac:dyDescent="0.25">
      <c r="A13" s="13"/>
      <c r="B13" s="13"/>
      <c r="C13" s="13"/>
    </row>
    <row r="14" spans="1:39" x14ac:dyDescent="0.25">
      <c r="A14" s="13"/>
      <c r="B14" s="13"/>
      <c r="C14" s="13"/>
    </row>
    <row r="15" spans="1:39" x14ac:dyDescent="0.25">
      <c r="A15" s="13"/>
      <c r="B15" s="13"/>
      <c r="C15" s="13"/>
    </row>
    <row r="16" spans="1:39" x14ac:dyDescent="0.25">
      <c r="A16" s="13"/>
      <c r="B16" s="13"/>
      <c r="C16" s="13"/>
      <c r="K16" s="13"/>
      <c r="L16" s="13"/>
      <c r="M16" s="13"/>
      <c r="N16" s="13"/>
      <c r="O16" s="13"/>
    </row>
    <row r="17" spans="1:15" x14ac:dyDescent="0.25">
      <c r="A17" s="13"/>
      <c r="B17" s="13"/>
      <c r="C17" s="13"/>
      <c r="K17" s="13"/>
      <c r="L17" s="13"/>
      <c r="M17" s="13"/>
      <c r="N17" s="13"/>
      <c r="O17" s="13"/>
    </row>
    <row r="18" spans="1:15" x14ac:dyDescent="0.25">
      <c r="A18" s="13"/>
      <c r="B18" s="13"/>
      <c r="C18" s="13"/>
      <c r="K18" s="13"/>
      <c r="L18" s="13"/>
      <c r="M18" s="13"/>
      <c r="N18" s="13"/>
      <c r="O18" s="13"/>
    </row>
    <row r="19" spans="1:15" x14ac:dyDescent="0.25">
      <c r="A19" s="13"/>
      <c r="B19" s="13"/>
      <c r="C19" s="13"/>
    </row>
    <row r="20" spans="1:15" x14ac:dyDescent="0.25">
      <c r="A20" s="13"/>
      <c r="B20" s="13"/>
      <c r="C20" s="13"/>
    </row>
    <row r="21" spans="1:15" x14ac:dyDescent="0.25">
      <c r="A21" s="13"/>
      <c r="B21" s="13"/>
      <c r="C21" s="13"/>
      <c r="O21" s="13"/>
    </row>
    <row r="22" spans="1:15" ht="15.75" customHeight="1" x14ac:dyDescent="0.25">
      <c r="A22" s="13"/>
      <c r="B22" s="13"/>
      <c r="C22" s="13"/>
      <c r="J22" s="13"/>
      <c r="K22" s="13"/>
      <c r="L22" s="13"/>
      <c r="M22" s="13"/>
      <c r="N22" s="13"/>
      <c r="O22" s="13"/>
    </row>
    <row r="23" spans="1:15" x14ac:dyDescent="0.25">
      <c r="A23" s="13"/>
      <c r="B23" s="13"/>
      <c r="C23" s="13"/>
      <c r="J23" s="13"/>
      <c r="K23" s="13"/>
      <c r="L23" s="13"/>
      <c r="M23" s="13"/>
      <c r="N23" s="13"/>
      <c r="O23" s="13"/>
    </row>
    <row r="24" spans="1:15" x14ac:dyDescent="0.25">
      <c r="A24" s="13"/>
      <c r="B24" s="13"/>
      <c r="C24" s="13"/>
      <c r="J24" s="13"/>
      <c r="K24" s="13"/>
      <c r="L24" s="13"/>
      <c r="M24" s="13"/>
      <c r="N24" s="13"/>
      <c r="O24" s="13"/>
    </row>
    <row r="25" spans="1:15" ht="12.75" customHeight="1" x14ac:dyDescent="0.25">
      <c r="A25" s="13"/>
      <c r="B25" s="13"/>
      <c r="C25" s="13"/>
      <c r="J25" s="13"/>
      <c r="K25" s="13"/>
      <c r="L25" s="13"/>
      <c r="M25" s="13"/>
      <c r="N25" s="13"/>
      <c r="O25" s="13"/>
    </row>
    <row r="26" spans="1:15" s="8" customFormat="1" ht="12.75" customHeight="1" x14ac:dyDescent="0.25">
      <c r="A26" s="13"/>
      <c r="B26" s="13"/>
      <c r="C26" s="13"/>
      <c r="J26" s="13"/>
      <c r="K26" s="13"/>
      <c r="L26" s="13"/>
      <c r="M26" s="13"/>
      <c r="N26" s="13"/>
      <c r="O26" s="13"/>
    </row>
    <row r="27" spans="1:15" x14ac:dyDescent="0.25">
      <c r="A27" s="13"/>
      <c r="B27" s="13"/>
      <c r="C27" s="13"/>
      <c r="J27" s="13"/>
      <c r="K27" s="13"/>
      <c r="L27" s="13"/>
      <c r="M27" s="13"/>
      <c r="N27" s="13"/>
      <c r="O27" s="13"/>
    </row>
    <row r="28" spans="1:15" ht="14.25" customHeight="1" x14ac:dyDescent="0.25">
      <c r="A28" s="5" t="s">
        <v>48</v>
      </c>
      <c r="B28" s="4"/>
      <c r="C28" s="4"/>
    </row>
    <row r="29" spans="1:15" s="8" customFormat="1" ht="14.25" customHeight="1" x14ac:dyDescent="0.25"/>
    <row r="30" spans="1:1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</sheetData>
  <sortState ref="A34:P55">
    <sortCondition descending="1" ref="J34:J55"/>
  </sortState>
  <mergeCells count="11">
    <mergeCell ref="O3:O4"/>
    <mergeCell ref="J3:J4"/>
    <mergeCell ref="K3:K4"/>
    <mergeCell ref="L3:L4"/>
    <mergeCell ref="M3:M4"/>
    <mergeCell ref="N3:N4"/>
    <mergeCell ref="D3:H3"/>
    <mergeCell ref="A3:A4"/>
    <mergeCell ref="B3:B4"/>
    <mergeCell ref="C3:C4"/>
    <mergeCell ref="I3:I4"/>
  </mergeCells>
  <pageMargins left="0.19685039370078741" right="0.19685039370078741" top="0.35433070866141736" bottom="0.35433070866141736" header="0.11811023622047245" footer="0.11811023622047245"/>
  <pageSetup paperSize="9" scale="95" orientation="landscape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30"/>
  <sheetViews>
    <sheetView zoomScaleNormal="100" workbookViewId="0">
      <selection activeCell="J14" sqref="J14"/>
    </sheetView>
  </sheetViews>
  <sheetFormatPr defaultRowHeight="15" x14ac:dyDescent="0.25"/>
  <cols>
    <col min="1" max="1" width="22" customWidth="1"/>
    <col min="2" max="2" width="12.42578125" customWidth="1"/>
    <col min="3" max="3" width="10.7109375" bestFit="1" customWidth="1"/>
    <col min="4" max="4" width="10.5703125" customWidth="1"/>
    <col min="5" max="5" width="9.7109375" customWidth="1"/>
    <col min="6" max="6" width="8.28515625" customWidth="1"/>
    <col min="7" max="7" width="8.85546875" customWidth="1"/>
    <col min="8" max="8" width="8.42578125" customWidth="1"/>
    <col min="9" max="9" width="9.5703125" customWidth="1"/>
    <col min="10" max="10" width="13.28515625" customWidth="1"/>
    <col min="11" max="11" width="11.5703125" customWidth="1"/>
    <col min="12" max="12" width="13.7109375" customWidth="1"/>
    <col min="13" max="13" width="11.28515625" customWidth="1"/>
    <col min="14" max="14" width="13" customWidth="1"/>
    <col min="15" max="15" width="12.5703125" customWidth="1"/>
  </cols>
  <sheetData>
    <row r="2" spans="1:36" ht="18" customHeight="1" x14ac:dyDescent="0.2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36" s="13" customFormat="1" ht="15" customHeight="1" x14ac:dyDescent="0.25">
      <c r="A3" s="97" t="s">
        <v>0</v>
      </c>
      <c r="B3" s="97" t="s">
        <v>40</v>
      </c>
      <c r="C3" s="97" t="s">
        <v>30</v>
      </c>
      <c r="D3" s="101" t="s">
        <v>2</v>
      </c>
      <c r="E3" s="51"/>
      <c r="F3" s="51"/>
      <c r="G3" s="51"/>
      <c r="H3" s="52"/>
      <c r="I3" s="99" t="s">
        <v>41</v>
      </c>
      <c r="J3" s="41" t="s">
        <v>31</v>
      </c>
      <c r="K3" s="34" t="s">
        <v>32</v>
      </c>
      <c r="L3" s="82" t="s">
        <v>42</v>
      </c>
      <c r="M3" s="39" t="s">
        <v>33</v>
      </c>
      <c r="N3" s="39" t="s">
        <v>34</v>
      </c>
      <c r="O3" s="83" t="s">
        <v>43</v>
      </c>
    </row>
    <row r="4" spans="1:36" s="1" customFormat="1" ht="45.75" customHeight="1" x14ac:dyDescent="0.25">
      <c r="A4" s="98"/>
      <c r="B4" s="98"/>
      <c r="C4" s="107"/>
      <c r="D4" s="89" t="s">
        <v>4</v>
      </c>
      <c r="E4" s="90" t="s">
        <v>5</v>
      </c>
      <c r="F4" s="90" t="s">
        <v>6</v>
      </c>
      <c r="G4" s="90" t="s">
        <v>7</v>
      </c>
      <c r="H4" s="90" t="s">
        <v>8</v>
      </c>
      <c r="I4" s="100"/>
      <c r="J4" s="105"/>
      <c r="K4" s="104"/>
      <c r="L4" s="103"/>
      <c r="M4" s="40"/>
      <c r="N4" s="102"/>
      <c r="O4" s="106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</row>
    <row r="5" spans="1:36" s="2" customFormat="1" x14ac:dyDescent="0.25">
      <c r="A5" s="91" t="s">
        <v>17</v>
      </c>
      <c r="B5" s="94">
        <v>9472</v>
      </c>
      <c r="C5" s="108">
        <v>1407</v>
      </c>
      <c r="D5" s="67">
        <v>5435</v>
      </c>
      <c r="E5" s="67">
        <v>100</v>
      </c>
      <c r="F5" s="67">
        <v>1031</v>
      </c>
      <c r="G5" s="67">
        <v>2363</v>
      </c>
      <c r="H5" s="67">
        <v>1941</v>
      </c>
      <c r="I5" s="93">
        <v>0.57379645270270274</v>
      </c>
      <c r="J5" s="28">
        <v>89</v>
      </c>
      <c r="K5" s="15">
        <v>3826</v>
      </c>
      <c r="L5" s="93">
        <v>0.40392736486486486</v>
      </c>
      <c r="M5" s="19">
        <v>212</v>
      </c>
      <c r="N5" s="19">
        <v>211</v>
      </c>
      <c r="O5" s="93">
        <v>2.2276182432432432E-2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</row>
    <row r="6" spans="1:36" s="3" customFormat="1" x14ac:dyDescent="0.25">
      <c r="A6" s="91" t="s">
        <v>19</v>
      </c>
      <c r="B6" s="94">
        <v>13249</v>
      </c>
      <c r="C6" s="92">
        <v>1449</v>
      </c>
      <c r="D6" s="67">
        <v>8499</v>
      </c>
      <c r="E6" s="67">
        <v>1951</v>
      </c>
      <c r="F6" s="67">
        <v>1843</v>
      </c>
      <c r="G6" s="67">
        <v>2361</v>
      </c>
      <c r="H6" s="67">
        <v>2344</v>
      </c>
      <c r="I6" s="93">
        <v>0.64148237602837954</v>
      </c>
      <c r="J6" s="29">
        <v>75</v>
      </c>
      <c r="K6" s="20">
        <v>4329</v>
      </c>
      <c r="L6" s="93">
        <v>0.32674164087855689</v>
      </c>
      <c r="M6" s="16">
        <v>278</v>
      </c>
      <c r="N6" s="16">
        <v>421</v>
      </c>
      <c r="O6" s="93">
        <v>3.1775983093063627E-2</v>
      </c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s="2" customFormat="1" x14ac:dyDescent="0.25">
      <c r="A7" s="91" t="s">
        <v>23</v>
      </c>
      <c r="B7" s="94">
        <v>21088</v>
      </c>
      <c r="C7" s="92">
        <v>3663</v>
      </c>
      <c r="D7" s="67">
        <v>13915</v>
      </c>
      <c r="E7" s="67">
        <v>1283</v>
      </c>
      <c r="F7" s="67">
        <v>3054</v>
      </c>
      <c r="G7" s="67">
        <v>4637</v>
      </c>
      <c r="H7" s="67">
        <v>4941</v>
      </c>
      <c r="I7" s="93">
        <v>0.65985394537177544</v>
      </c>
      <c r="J7" s="27">
        <v>121</v>
      </c>
      <c r="K7" s="14">
        <v>6426</v>
      </c>
      <c r="L7" s="93">
        <v>0.30472306525037934</v>
      </c>
      <c r="M7" s="16">
        <v>497</v>
      </c>
      <c r="N7" s="16">
        <v>747</v>
      </c>
      <c r="O7" s="93">
        <v>3.5422989377845222E-2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  <row r="8" spans="1:36" s="3" customFormat="1" x14ac:dyDescent="0.25">
      <c r="A8" s="91" t="s">
        <v>11</v>
      </c>
      <c r="B8" s="94">
        <v>28608</v>
      </c>
      <c r="C8" s="92">
        <v>3508</v>
      </c>
      <c r="D8" s="67">
        <v>19299</v>
      </c>
      <c r="E8" s="67">
        <v>3857</v>
      </c>
      <c r="F8" s="67">
        <v>4094</v>
      </c>
      <c r="G8" s="67">
        <v>5767</v>
      </c>
      <c r="H8" s="67">
        <v>5581</v>
      </c>
      <c r="I8" s="93">
        <v>0.67460151006711411</v>
      </c>
      <c r="J8" s="27">
        <v>152</v>
      </c>
      <c r="K8" s="14">
        <v>8633</v>
      </c>
      <c r="L8" s="93">
        <v>0.30176873601789711</v>
      </c>
      <c r="M8" s="19">
        <v>554</v>
      </c>
      <c r="N8" s="19">
        <v>676</v>
      </c>
      <c r="O8" s="93">
        <v>2.3629753914988814E-2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</row>
    <row r="9" spans="1:36" s="2" customFormat="1" x14ac:dyDescent="0.25">
      <c r="A9" s="91" t="s">
        <v>24</v>
      </c>
      <c r="B9" s="94">
        <v>30310</v>
      </c>
      <c r="C9" s="92">
        <v>3383</v>
      </c>
      <c r="D9" s="67">
        <v>20933</v>
      </c>
      <c r="E9" s="67">
        <v>4256</v>
      </c>
      <c r="F9" s="67">
        <v>4805</v>
      </c>
      <c r="G9" s="67">
        <v>6191</v>
      </c>
      <c r="H9" s="67">
        <v>5681</v>
      </c>
      <c r="I9" s="93">
        <v>0.69063015506433523</v>
      </c>
      <c r="J9" s="29">
        <v>180</v>
      </c>
      <c r="K9" s="20">
        <v>8770</v>
      </c>
      <c r="L9" s="93">
        <v>0.28934345100626857</v>
      </c>
      <c r="M9" s="19">
        <v>591</v>
      </c>
      <c r="N9" s="19">
        <v>607</v>
      </c>
      <c r="O9" s="93">
        <v>2.002639392939624E-2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spans="1:36" x14ac:dyDescent="0.25">
      <c r="A10" s="11" t="s">
        <v>46</v>
      </c>
      <c r="B10" s="4"/>
      <c r="C10" s="4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1:36" s="8" customFormat="1" x14ac:dyDescent="0.25">
      <c r="A11" s="4"/>
      <c r="B11" s="4"/>
      <c r="C11" s="4"/>
      <c r="K11" s="30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</row>
    <row r="12" spans="1:36" x14ac:dyDescent="0.25">
      <c r="A12" s="12" t="s">
        <v>49</v>
      </c>
      <c r="B12" s="6"/>
      <c r="C12" s="4"/>
      <c r="H12" s="9"/>
    </row>
    <row r="13" spans="1:36" x14ac:dyDescent="0.25">
      <c r="A13" s="4"/>
      <c r="B13" s="4"/>
      <c r="C13" s="4"/>
    </row>
    <row r="14" spans="1:36" x14ac:dyDescent="0.25">
      <c r="A14" s="4"/>
      <c r="B14" s="4"/>
      <c r="C14" s="4"/>
      <c r="K14" s="13"/>
      <c r="L14" s="13"/>
      <c r="M14" s="13"/>
      <c r="N14" s="13"/>
      <c r="O14" s="13"/>
    </row>
    <row r="15" spans="1:36" x14ac:dyDescent="0.25">
      <c r="A15" s="4"/>
      <c r="B15" s="4"/>
      <c r="C15" s="4"/>
      <c r="K15" s="13"/>
      <c r="L15" s="13"/>
      <c r="M15" s="13"/>
      <c r="N15" s="13"/>
      <c r="O15" s="13"/>
    </row>
    <row r="16" spans="1:36" x14ac:dyDescent="0.25">
      <c r="A16" s="4"/>
      <c r="B16" s="4"/>
      <c r="C16" s="4"/>
      <c r="K16" s="13"/>
      <c r="L16" s="13"/>
      <c r="M16" s="13"/>
      <c r="N16" s="13"/>
      <c r="O16" s="13"/>
    </row>
    <row r="17" spans="1:16" ht="29.25" customHeight="1" x14ac:dyDescent="0.25">
      <c r="A17" s="4"/>
      <c r="B17" s="4"/>
      <c r="C17" s="4"/>
      <c r="J17" s="13"/>
      <c r="K17" s="13"/>
      <c r="L17" s="13"/>
      <c r="M17" s="13"/>
      <c r="N17" s="13"/>
      <c r="O17" s="13"/>
      <c r="P17" s="13"/>
    </row>
    <row r="18" spans="1:16" x14ac:dyDescent="0.25">
      <c r="A18" s="4"/>
      <c r="B18" s="4"/>
      <c r="C18" s="4"/>
      <c r="J18" s="13"/>
      <c r="K18" s="13"/>
      <c r="L18" s="13"/>
      <c r="M18" s="13"/>
      <c r="N18" s="13"/>
      <c r="O18" s="13"/>
      <c r="P18" s="13"/>
    </row>
    <row r="19" spans="1:16" x14ac:dyDescent="0.25">
      <c r="A19" s="4"/>
      <c r="B19" s="4"/>
      <c r="C19" s="4"/>
      <c r="J19" s="13"/>
      <c r="K19" s="13"/>
      <c r="L19" s="13"/>
      <c r="M19" s="13"/>
      <c r="N19" s="13"/>
      <c r="O19" s="13"/>
      <c r="P19" s="13"/>
    </row>
    <row r="20" spans="1:16" x14ac:dyDescent="0.25">
      <c r="A20" s="4"/>
      <c r="B20" s="4"/>
      <c r="C20" s="4"/>
      <c r="J20" s="13"/>
      <c r="K20" s="13"/>
      <c r="L20" s="13"/>
      <c r="M20" s="13"/>
      <c r="N20" s="13"/>
      <c r="O20" s="13"/>
      <c r="P20" s="13"/>
    </row>
    <row r="21" spans="1:16" x14ac:dyDescent="0.25">
      <c r="A21" s="4"/>
      <c r="B21" s="4"/>
      <c r="C21" s="4"/>
      <c r="J21" s="13"/>
      <c r="K21" s="13"/>
      <c r="L21" s="13"/>
      <c r="M21" s="13"/>
      <c r="N21" s="13"/>
      <c r="O21" s="13"/>
      <c r="P21" s="13"/>
    </row>
    <row r="22" spans="1:16" x14ac:dyDescent="0.25">
      <c r="A22" s="4"/>
      <c r="B22" s="4"/>
      <c r="C22" s="4"/>
      <c r="J22" s="13"/>
      <c r="K22" s="13"/>
      <c r="L22" s="13"/>
      <c r="M22" s="13"/>
      <c r="N22" s="13"/>
      <c r="O22" s="13"/>
      <c r="P22" s="13"/>
    </row>
    <row r="23" spans="1:16" x14ac:dyDescent="0.25">
      <c r="A23" s="4"/>
      <c r="B23" s="4"/>
      <c r="C23" s="4"/>
      <c r="J23" s="13"/>
      <c r="K23" s="13"/>
      <c r="L23" s="13"/>
      <c r="M23" s="13"/>
      <c r="N23" s="13"/>
      <c r="O23" s="13"/>
      <c r="P23" s="13"/>
    </row>
    <row r="24" spans="1:16" x14ac:dyDescent="0.25">
      <c r="A24" s="4"/>
      <c r="B24" s="4"/>
      <c r="C24" s="4"/>
    </row>
    <row r="25" spans="1:16" x14ac:dyDescent="0.25">
      <c r="A25" s="4"/>
      <c r="B25" s="4"/>
      <c r="C25" s="4"/>
    </row>
    <row r="26" spans="1:16" x14ac:dyDescent="0.25">
      <c r="A26" s="4"/>
      <c r="B26" s="4"/>
      <c r="C26" s="4"/>
    </row>
    <row r="27" spans="1:16" x14ac:dyDescent="0.25">
      <c r="B27" s="4"/>
      <c r="C27" s="4"/>
    </row>
    <row r="28" spans="1:16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16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x14ac:dyDescent="0.25">
      <c r="A30" s="5" t="s">
        <v>48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</sheetData>
  <sortState ref="A33:P53">
    <sortCondition descending="1" ref="M32:M53"/>
  </sortState>
  <mergeCells count="11">
    <mergeCell ref="O3:O4"/>
    <mergeCell ref="J3:J4"/>
    <mergeCell ref="K3:K4"/>
    <mergeCell ref="L3:L4"/>
    <mergeCell ref="M3:M4"/>
    <mergeCell ref="N3:N4"/>
    <mergeCell ref="A3:A4"/>
    <mergeCell ref="B3:B4"/>
    <mergeCell ref="C3:C4"/>
    <mergeCell ref="D3:H3"/>
    <mergeCell ref="I3:I4"/>
  </mergeCells>
  <pageMargins left="0.19685039370078741" right="0.19685039370078741" top="0.35433070866141736" bottom="0.35433070866141736" header="0.11811023622047245" footer="0.11811023622047245"/>
  <pageSetup paperSize="9" scale="95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31"/>
  <sheetViews>
    <sheetView zoomScaleNormal="100" workbookViewId="0">
      <selection activeCell="B2" sqref="B2"/>
    </sheetView>
  </sheetViews>
  <sheetFormatPr defaultRowHeight="15" x14ac:dyDescent="0.25"/>
  <cols>
    <col min="1" max="1" width="22" customWidth="1"/>
    <col min="2" max="2" width="11.85546875" customWidth="1"/>
    <col min="3" max="3" width="10.42578125" customWidth="1"/>
    <col min="4" max="4" width="10.85546875" customWidth="1"/>
    <col min="5" max="5" width="7.7109375" customWidth="1"/>
    <col min="6" max="8" width="6.5703125" bestFit="1" customWidth="1"/>
    <col min="9" max="9" width="9.5703125" customWidth="1"/>
    <col min="10" max="10" width="12.28515625" customWidth="1"/>
    <col min="11" max="11" width="11.85546875" customWidth="1"/>
    <col min="12" max="12" width="13.85546875" customWidth="1"/>
    <col min="13" max="13" width="11.7109375" customWidth="1"/>
    <col min="14" max="14" width="13.140625" customWidth="1"/>
    <col min="15" max="16" width="14.140625" customWidth="1"/>
  </cols>
  <sheetData>
    <row r="2" spans="1:44" ht="17.25" customHeight="1" x14ac:dyDescent="0.2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44" s="13" customFormat="1" x14ac:dyDescent="0.25">
      <c r="A3" s="97" t="s">
        <v>0</v>
      </c>
      <c r="B3" s="97" t="s">
        <v>40</v>
      </c>
      <c r="C3" s="97" t="s">
        <v>30</v>
      </c>
      <c r="D3" s="101" t="s">
        <v>2</v>
      </c>
      <c r="E3" s="51"/>
      <c r="F3" s="51"/>
      <c r="G3" s="51"/>
      <c r="H3" s="52"/>
      <c r="I3" s="99" t="s">
        <v>41</v>
      </c>
      <c r="J3" s="41" t="s">
        <v>31</v>
      </c>
      <c r="K3" s="34" t="s">
        <v>32</v>
      </c>
      <c r="L3" s="82" t="s">
        <v>42</v>
      </c>
      <c r="M3" s="39" t="s">
        <v>33</v>
      </c>
      <c r="N3" s="39" t="s">
        <v>34</v>
      </c>
      <c r="O3" s="83" t="s">
        <v>43</v>
      </c>
    </row>
    <row r="4" spans="1:44" s="1" customFormat="1" ht="42.75" customHeight="1" x14ac:dyDescent="0.25">
      <c r="A4" s="98"/>
      <c r="B4" s="98"/>
      <c r="C4" s="107"/>
      <c r="D4" s="89" t="s">
        <v>4</v>
      </c>
      <c r="E4" s="90" t="s">
        <v>5</v>
      </c>
      <c r="F4" s="90" t="s">
        <v>6</v>
      </c>
      <c r="G4" s="90" t="s">
        <v>7</v>
      </c>
      <c r="H4" s="90" t="s">
        <v>8</v>
      </c>
      <c r="I4" s="100"/>
      <c r="J4" s="105"/>
      <c r="K4" s="104"/>
      <c r="L4" s="103"/>
      <c r="M4" s="40"/>
      <c r="N4" s="102"/>
      <c r="O4" s="106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</row>
    <row r="5" spans="1:44" s="2" customFormat="1" x14ac:dyDescent="0.25">
      <c r="A5" s="91" t="s">
        <v>23</v>
      </c>
      <c r="B5" s="94">
        <v>21088</v>
      </c>
      <c r="C5" s="108">
        <v>3045</v>
      </c>
      <c r="D5" s="67">
        <v>13915</v>
      </c>
      <c r="E5" s="67">
        <v>1283</v>
      </c>
      <c r="F5" s="67">
        <v>3054</v>
      </c>
      <c r="G5" s="67">
        <v>4637</v>
      </c>
      <c r="H5" s="67">
        <v>4941</v>
      </c>
      <c r="I5" s="93">
        <v>0.65985394537177544</v>
      </c>
      <c r="J5" s="28">
        <v>121</v>
      </c>
      <c r="K5" s="15">
        <v>6426</v>
      </c>
      <c r="L5" s="93">
        <v>0.30472306525037934</v>
      </c>
      <c r="M5" s="19">
        <v>497</v>
      </c>
      <c r="N5" s="19">
        <v>747</v>
      </c>
      <c r="O5" s="93">
        <v>3.5422989377845222E-2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</row>
    <row r="6" spans="1:44" s="3" customFormat="1" x14ac:dyDescent="0.25">
      <c r="A6" s="91" t="s">
        <v>19</v>
      </c>
      <c r="B6" s="94">
        <v>13249</v>
      </c>
      <c r="C6" s="92">
        <v>1096</v>
      </c>
      <c r="D6" s="67">
        <v>8499</v>
      </c>
      <c r="E6" s="67">
        <v>1951</v>
      </c>
      <c r="F6" s="67">
        <v>1843</v>
      </c>
      <c r="G6" s="67">
        <v>2361</v>
      </c>
      <c r="H6" s="67">
        <v>2344</v>
      </c>
      <c r="I6" s="93">
        <v>0.64148237602837954</v>
      </c>
      <c r="J6" s="29">
        <v>75</v>
      </c>
      <c r="K6" s="20">
        <v>4329</v>
      </c>
      <c r="L6" s="93">
        <v>0.32674164087855689</v>
      </c>
      <c r="M6" s="16">
        <v>278</v>
      </c>
      <c r="N6" s="16">
        <v>421</v>
      </c>
      <c r="O6" s="93">
        <v>3.1775983093063627E-2</v>
      </c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</row>
    <row r="7" spans="1:44" s="2" customFormat="1" x14ac:dyDescent="0.25">
      <c r="A7" s="91" t="s">
        <v>27</v>
      </c>
      <c r="B7" s="94">
        <v>31236</v>
      </c>
      <c r="C7" s="92">
        <v>4673</v>
      </c>
      <c r="D7" s="67">
        <v>22181</v>
      </c>
      <c r="E7" s="67">
        <v>1533</v>
      </c>
      <c r="F7" s="67">
        <v>4633</v>
      </c>
      <c r="G7" s="67">
        <v>7453</v>
      </c>
      <c r="H7" s="67">
        <v>8562</v>
      </c>
      <c r="I7" s="93">
        <v>0.71011012933794337</v>
      </c>
      <c r="J7" s="27">
        <v>165</v>
      </c>
      <c r="K7" s="14">
        <v>8128</v>
      </c>
      <c r="L7" s="93">
        <v>0.26021257523370472</v>
      </c>
      <c r="M7" s="16">
        <v>579</v>
      </c>
      <c r="N7" s="16">
        <v>927</v>
      </c>
      <c r="O7" s="93">
        <v>2.9677295428351902E-2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</row>
    <row r="8" spans="1:44" s="3" customFormat="1" x14ac:dyDescent="0.25">
      <c r="A8" s="91" t="s">
        <v>25</v>
      </c>
      <c r="B8" s="94">
        <v>118678</v>
      </c>
      <c r="C8" s="92">
        <v>17200</v>
      </c>
      <c r="D8" s="67">
        <v>89109</v>
      </c>
      <c r="E8" s="67">
        <v>16154</v>
      </c>
      <c r="F8" s="67">
        <v>13516</v>
      </c>
      <c r="G8" s="67">
        <v>27950</v>
      </c>
      <c r="H8" s="67">
        <v>31489</v>
      </c>
      <c r="I8" s="93">
        <v>0.75084682923541013</v>
      </c>
      <c r="J8" s="27">
        <v>376</v>
      </c>
      <c r="K8" s="14">
        <v>26412</v>
      </c>
      <c r="L8" s="93">
        <v>0.22255177876270243</v>
      </c>
      <c r="M8" s="19">
        <v>1717</v>
      </c>
      <c r="N8" s="19">
        <v>3157</v>
      </c>
      <c r="O8" s="93">
        <v>2.660139200188746E-2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</row>
    <row r="9" spans="1:44" s="2" customFormat="1" x14ac:dyDescent="0.25">
      <c r="A9" s="91" t="s">
        <v>22</v>
      </c>
      <c r="B9" s="94">
        <v>64095</v>
      </c>
      <c r="C9" s="92">
        <v>6609</v>
      </c>
      <c r="D9" s="67">
        <v>44757</v>
      </c>
      <c r="E9" s="67">
        <v>9073</v>
      </c>
      <c r="F9" s="67">
        <v>9216</v>
      </c>
      <c r="G9" s="67">
        <v>13841</v>
      </c>
      <c r="H9" s="67">
        <v>12627</v>
      </c>
      <c r="I9" s="93">
        <v>0.69829159840861221</v>
      </c>
      <c r="J9" s="29">
        <v>244</v>
      </c>
      <c r="K9" s="20">
        <v>17702</v>
      </c>
      <c r="L9" s="93">
        <v>0.2761837896871831</v>
      </c>
      <c r="M9" s="19">
        <v>1089</v>
      </c>
      <c r="N9" s="19">
        <v>1636</v>
      </c>
      <c r="O9" s="93">
        <v>2.5524611904204696E-2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</row>
    <row r="10" spans="1:44" x14ac:dyDescent="0.25">
      <c r="A10" s="11" t="s">
        <v>46</v>
      </c>
      <c r="B10" s="4"/>
      <c r="C10" s="4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</row>
    <row r="11" spans="1:44" s="8" customFormat="1" x14ac:dyDescent="0.25">
      <c r="A11" s="4"/>
      <c r="B11" s="4"/>
      <c r="C11" s="4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</row>
    <row r="12" spans="1:44" x14ac:dyDescent="0.25">
      <c r="A12" s="12" t="s">
        <v>50</v>
      </c>
      <c r="B12" s="6"/>
      <c r="C12" s="4"/>
      <c r="I12" s="12"/>
    </row>
    <row r="13" spans="1:44" x14ac:dyDescent="0.25">
      <c r="A13" s="4"/>
      <c r="B13" s="4"/>
      <c r="C13" s="4"/>
    </row>
    <row r="14" spans="1:44" x14ac:dyDescent="0.25">
      <c r="A14" s="4"/>
      <c r="B14" s="4"/>
      <c r="C14" s="4"/>
      <c r="K14" s="13"/>
      <c r="L14" s="13"/>
      <c r="M14" s="13"/>
      <c r="N14" s="13"/>
      <c r="O14" s="13"/>
    </row>
    <row r="15" spans="1:44" x14ac:dyDescent="0.25">
      <c r="A15" s="4"/>
      <c r="B15" s="4"/>
      <c r="C15" s="4"/>
      <c r="K15" s="13"/>
      <c r="L15" s="13"/>
      <c r="M15" s="13"/>
      <c r="N15" s="13"/>
      <c r="O15" s="13"/>
    </row>
    <row r="16" spans="1:44" x14ac:dyDescent="0.25">
      <c r="A16" s="4"/>
      <c r="B16" s="4"/>
      <c r="C16" s="4"/>
      <c r="J16" s="13"/>
      <c r="K16" s="13"/>
      <c r="L16" s="13"/>
      <c r="M16" s="13"/>
      <c r="N16" s="13"/>
      <c r="O16" s="13"/>
    </row>
    <row r="17" spans="1:16" x14ac:dyDescent="0.25">
      <c r="A17" s="4"/>
      <c r="B17" s="4"/>
      <c r="C17" s="4"/>
      <c r="J17" s="13"/>
      <c r="K17" s="13"/>
      <c r="L17" s="13"/>
      <c r="M17" s="13"/>
      <c r="N17" s="13"/>
      <c r="O17" s="13"/>
    </row>
    <row r="18" spans="1:16" x14ac:dyDescent="0.25">
      <c r="A18" s="4"/>
      <c r="B18" s="4"/>
      <c r="C18" s="4"/>
      <c r="J18" s="13"/>
      <c r="K18" s="13"/>
      <c r="L18" s="13"/>
      <c r="M18" s="13"/>
      <c r="N18" s="13"/>
      <c r="O18" s="13"/>
    </row>
    <row r="19" spans="1:16" x14ac:dyDescent="0.25">
      <c r="A19" s="4"/>
      <c r="B19" s="4"/>
      <c r="C19" s="4"/>
      <c r="J19" s="13"/>
      <c r="K19" s="13"/>
      <c r="L19" s="13"/>
      <c r="M19" s="13"/>
      <c r="N19" s="13"/>
      <c r="O19" s="13"/>
    </row>
    <row r="20" spans="1:16" x14ac:dyDescent="0.25">
      <c r="A20" s="4"/>
      <c r="B20" s="4"/>
      <c r="C20" s="4"/>
      <c r="J20" s="13"/>
      <c r="K20" s="13"/>
      <c r="L20" s="13"/>
      <c r="M20" s="13"/>
      <c r="N20" s="13"/>
      <c r="O20" s="13"/>
    </row>
    <row r="21" spans="1:16" x14ac:dyDescent="0.25">
      <c r="A21" s="4"/>
      <c r="B21" s="4"/>
      <c r="C21" s="4"/>
      <c r="J21" s="13"/>
      <c r="K21" s="13"/>
      <c r="L21" s="13"/>
      <c r="M21" s="13"/>
      <c r="N21" s="13"/>
      <c r="O21" s="13"/>
    </row>
    <row r="22" spans="1:16" x14ac:dyDescent="0.25">
      <c r="A22" s="4"/>
      <c r="B22" s="4"/>
      <c r="C22" s="4"/>
    </row>
    <row r="23" spans="1:16" x14ac:dyDescent="0.25">
      <c r="A23" s="4"/>
      <c r="B23" s="4"/>
      <c r="C23" s="4"/>
    </row>
    <row r="24" spans="1:16" x14ac:dyDescent="0.25">
      <c r="A24" s="4"/>
      <c r="B24" s="4"/>
      <c r="C24" s="4"/>
    </row>
    <row r="25" spans="1:16" x14ac:dyDescent="0.25">
      <c r="A25" s="4"/>
      <c r="B25" s="4"/>
      <c r="C25" s="4"/>
    </row>
    <row r="26" spans="1:16" x14ac:dyDescent="0.25">
      <c r="A26" s="4"/>
      <c r="B26" s="4"/>
      <c r="C26" s="4"/>
    </row>
    <row r="27" spans="1:16" x14ac:dyDescent="0.25">
      <c r="A27" s="4"/>
      <c r="B27" s="4"/>
      <c r="C27" s="4"/>
    </row>
    <row r="28" spans="1:16" x14ac:dyDescent="0.25">
      <c r="B28" s="4"/>
      <c r="C28" s="4"/>
    </row>
    <row r="29" spans="1:16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 x14ac:dyDescent="0.25">
      <c r="A31" s="5" t="s">
        <v>48</v>
      </c>
    </row>
  </sheetData>
  <sortState ref="A32:P53">
    <sortCondition descending="1" ref="P32:P53"/>
  </sortState>
  <mergeCells count="11">
    <mergeCell ref="O3:O4"/>
    <mergeCell ref="J3:J4"/>
    <mergeCell ref="K3:K4"/>
    <mergeCell ref="L3:L4"/>
    <mergeCell ref="M3:M4"/>
    <mergeCell ref="N3:N4"/>
    <mergeCell ref="A3:A4"/>
    <mergeCell ref="B3:B4"/>
    <mergeCell ref="C3:C4"/>
    <mergeCell ref="D3:H3"/>
    <mergeCell ref="I3:I4"/>
  </mergeCells>
  <pageMargins left="0.19685039370078741" right="0.19685039370078741" top="0.35433070866141736" bottom="0.35433070866141736" header="0.11811023622047245" footer="0.11811023622047245"/>
  <pageSetup paperSize="9" scale="95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Tablica 1</vt:lpstr>
      <vt:lpstr>Grafikon 1_poduzetnici</vt:lpstr>
      <vt:lpstr>Grafikon 2. proračuni</vt:lpstr>
      <vt:lpstr>Grafikon 3. neprofitni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 Škara</dc:creator>
  <cp:lastModifiedBy>MŠ</cp:lastModifiedBy>
  <dcterms:created xsi:type="dcterms:W3CDTF">2018-02-16T09:16:03Z</dcterms:created>
  <dcterms:modified xsi:type="dcterms:W3CDTF">2025-02-18T12:12:54Z</dcterms:modified>
</cp:coreProperties>
</file>