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tabRatio="879"/>
  </bookViews>
  <sheets>
    <sheet name="Tablica 1" sheetId="2" r:id="rId1"/>
    <sheet name="Tablica 2" sheetId="3" r:id="rId2"/>
    <sheet name="Tablica 3" sheetId="16" r:id="rId3"/>
    <sheet name="Grafikon 1" sheetId="35" r:id="rId4"/>
    <sheet name="47.59 po županijama" sheetId="7" r:id="rId5"/>
  </sheets>
  <definedNames>
    <definedName name="_ftn1" localSheetId="1">'Tablica 2'!#REF!</definedName>
    <definedName name="_ftn1" localSheetId="2">'Tablica 3'!#REF!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18" i="3" l="1"/>
  <c r="F16" i="3"/>
  <c r="H16" i="16" l="1"/>
  <c r="H18" i="16" s="1"/>
  <c r="G16" i="16"/>
  <c r="G18" i="16" s="1"/>
  <c r="F16" i="16"/>
  <c r="F18" i="16" s="1"/>
  <c r="H16" i="3"/>
  <c r="H18" i="3" s="1"/>
  <c r="G16" i="3"/>
  <c r="G18" i="3" l="1"/>
</calcChain>
</file>

<file path=xl/sharedStrings.xml><?xml version="1.0" encoding="utf-8"?>
<sst xmlns="http://schemas.openxmlformats.org/spreadsheetml/2006/main" count="225" uniqueCount="119">
  <si>
    <t>Za sve veličine i sve oznake vlasništva</t>
  </si>
  <si>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</si>
  <si>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</si>
  <si>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</si>
  <si>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</si>
  <si>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</si>
  <si>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</si>
  <si>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</si>
  <si>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</si>
  <si>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</si>
  <si>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</si>
  <si>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</si>
  <si>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</si>
  <si>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</si>
  <si>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</si>
  <si>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</si>
  <si>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</si>
  <si>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</si>
  <si>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>OIB</t>
  </si>
  <si>
    <t>R.br.</t>
  </si>
  <si>
    <t>Naziv</t>
  </si>
  <si>
    <t>Vlasništvo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</si>
  <si>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</si>
  <si>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</si>
  <si>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</si>
  <si>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</si>
  <si>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</si>
  <si>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</si>
  <si>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</si>
  <si>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</si>
  <si>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</si>
  <si>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</si>
  <si>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top 10</t>
  </si>
  <si>
    <t>Privatno</t>
  </si>
  <si>
    <t>Ukupno sva
 vlasništva</t>
  </si>
  <si>
    <t>Šifra i naziv županije</t>
  </si>
  <si>
    <t>Žup.</t>
  </si>
  <si>
    <t>Naziv županije</t>
  </si>
  <si>
    <t>svih</t>
  </si>
  <si>
    <t>dobitaša</t>
  </si>
  <si>
    <t>gubitaša</t>
  </si>
  <si>
    <t>Dobit razdoblja (+) ili gubitak razdoblja (-)</t>
  </si>
  <si>
    <t>&gt;&gt;100</t>
  </si>
  <si>
    <t>Prosječan broj zaposlenih na bazi sati rada</t>
  </si>
  <si>
    <t>Izvor: Fina – Registar godišnjih financijskih izvještaja</t>
  </si>
  <si>
    <t>Zagreb</t>
  </si>
  <si>
    <t>Split</t>
  </si>
  <si>
    <t>Sjedište</t>
  </si>
  <si>
    <t>2019.</t>
  </si>
  <si>
    <t>(iznosi u tisućama kuna, prosječne plaće u kunama)</t>
  </si>
  <si>
    <t>2020.</t>
  </si>
  <si>
    <t>(iznosi u tisućama kuna)</t>
  </si>
  <si>
    <t>Osnovni podaci poslovanja poduzetnika po županijama za 2020. godinu</t>
  </si>
  <si>
    <t>(iznosi u kunama)</t>
  </si>
  <si>
    <t>Ukupno RH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</si>
  <si>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</si>
  <si>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</si>
  <si>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</si>
  <si>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</si>
  <si>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</si>
  <si>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</si>
  <si>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</si>
  <si>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</si>
  <si>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</si>
  <si>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</si>
  <si>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</si>
  <si>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</si>
  <si>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</si>
  <si>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</si>
  <si>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</si>
  <si>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</si>
  <si>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</si>
  <si>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</si>
  <si>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</si>
  <si>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</si>
  <si>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</si>
  <si>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Tablica 2.  Top 10 poduzetnika u djelatnosti trgovine na malo namještajem, rangirani prema ukupnim prihodima, u 2020. godini</t>
  </si>
  <si>
    <t>Udio top 10 poduzetnika u djelatnosti NKD 47.59</t>
  </si>
  <si>
    <t>36998794856</t>
  </si>
  <si>
    <t>21523879111</t>
  </si>
  <si>
    <t>64729046835</t>
  </si>
  <si>
    <t>24769473247</t>
  </si>
  <si>
    <t>40095595710</t>
  </si>
  <si>
    <t>88030194076</t>
  </si>
  <si>
    <t>48626798291</t>
  </si>
  <si>
    <t>21462377208</t>
  </si>
  <si>
    <t>92274371073</t>
  </si>
  <si>
    <t>63139940001</t>
  </si>
  <si>
    <t>Sesvetski Kraljevec</t>
  </si>
  <si>
    <t>Pula</t>
  </si>
  <si>
    <t>Zadar</t>
  </si>
  <si>
    <t>Imotski</t>
  </si>
  <si>
    <t>Vinkovci</t>
  </si>
  <si>
    <t>33487765286</t>
  </si>
  <si>
    <t>44965049838</t>
  </si>
  <si>
    <t>Ivanja Reka</t>
  </si>
  <si>
    <t>Poreč</t>
  </si>
  <si>
    <t>LESNINA H. d.o.o.</t>
  </si>
  <si>
    <t>IKEA HRVATSKA d.o.o.</t>
  </si>
  <si>
    <t>JYSK d.o.o.</t>
  </si>
  <si>
    <t>NAMJEŠTAJ MIMA d.o.o.</t>
  </si>
  <si>
    <t>INTERMOD d.o.o.</t>
  </si>
  <si>
    <t>ARTISAN EU d.o.o.</t>
  </si>
  <si>
    <t>VOKEL d.o.o.</t>
  </si>
  <si>
    <t>ART INTERIJERI - KUHINJE 2000 d.o.o.</t>
  </si>
  <si>
    <t>THEMELIA d.o.o.</t>
  </si>
  <si>
    <t>NAŠ DOM NAMJEŠTAJ d.o.o.</t>
  </si>
  <si>
    <t>LES-MMS d.o.o. PODRUŽNICA ZAGREB</t>
  </si>
  <si>
    <t>PROJEKT I.M. 2000 d.o.o.</t>
  </si>
  <si>
    <t>Mikro</t>
  </si>
  <si>
    <t>Mali</t>
  </si>
  <si>
    <t>Srednji</t>
  </si>
  <si>
    <t>Veliki</t>
  </si>
  <si>
    <t>Ukupno svi poduzetnici NKD 47.59 (224)</t>
  </si>
  <si>
    <r>
      <t xml:space="preserve">Za djelatnost: </t>
    </r>
    <r>
      <rPr>
        <b/>
        <sz val="9"/>
        <color theme="4" tint="-0.499984740745262"/>
        <rFont val="Arial"/>
        <family val="2"/>
        <charset val="238"/>
      </rPr>
      <t>G4759 Trgovina na malo namještajem, opremom za rasvjetu i ostalim proizvodima za kućanstvo u specijaliziranim prodavaonicama</t>
    </r>
  </si>
  <si>
    <t>Trgovina na mlao namještajem 
NKD 47.59</t>
  </si>
  <si>
    <t>Tablica 1.  Broj poduzetnika, broj zaposlenih te osnovni financijski rezultati poslovanja poduzetnika u djelatnosti trgovine na malo namještajem (NKD 47.59) u 2020. godini</t>
  </si>
  <si>
    <t>Tablica 3. Top 10 poduzetnika u djelatnosti trgovine na malo namještajem, rangirani prema dobiti razdoblja, u 2020. godini</t>
  </si>
  <si>
    <t>Grafikon 1.  Prosječna mjesečna neto plaća zaposlenih kod poduzetnika u 2020. godini, u djelatnosti trgovine na malo namještajem, prema veličinama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</si>
</sst>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name val="MS Sans Serif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11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i/>
      <sz val="9"/>
      <color theme="4" tint="-0.499984740745262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9"/>
      <color theme="4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3" tint="-0.24997711111789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8"/>
      </right>
      <top style="thin">
        <color indexed="22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</borders>
  <cellStyleXfs count="10">
    <xf numFmtId="0" fontId="0" fillId="0" borderId="0"/>
    <xf numFmtId="0" fontId="10" fillId="0" borderId="0"/>
    <xf numFmtId="0" fontId="4" fillId="0" borderId="0"/>
    <xf numFmtId="0" fontId="20" fillId="0" borderId="0"/>
    <xf numFmtId="0" fontId="3" fillId="0" borderId="0"/>
    <xf numFmtId="0" fontId="10" fillId="0" borderId="0"/>
    <xf numFmtId="0" fontId="2" fillId="0" borderId="0"/>
    <xf numFmtId="0" fontId="1" fillId="0" borderId="0"/>
    <xf numFmtId="0" fontId="29" fillId="0" borderId="0"/>
    <xf numFmtId="0" fontId="1" fillId="0" borderId="0"/>
  </cellStyleXfs>
  <cellXfs count="89">
    <xf numFmtId="0" fontId="0" fillId="0" borderId="0" xfId="0"/>
    <xf numFmtId="0" fontId="7" fillId="0" borderId="0" xfId="0" applyFont="1"/>
    <xf numFmtId="3" fontId="0" fillId="0" borderId="0" xfId="0" applyNumberFormat="1"/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3" fontId="13" fillId="3" borderId="4" xfId="0" applyNumberFormat="1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right" vertical="center" wrapText="1"/>
    </xf>
    <xf numFmtId="0" fontId="15" fillId="0" borderId="0" xfId="0" applyFont="1" applyAlignment="1"/>
    <xf numFmtId="0" fontId="16" fillId="0" borderId="0" xfId="0" applyFont="1"/>
    <xf numFmtId="0" fontId="17" fillId="0" borderId="0" xfId="0" applyFont="1"/>
    <xf numFmtId="3" fontId="6" fillId="0" borderId="7" xfId="0" applyNumberFormat="1" applyFont="1" applyBorder="1" applyAlignment="1">
      <alignment vertical="center" wrapText="1"/>
    </xf>
    <xf numFmtId="0" fontId="18" fillId="0" borderId="0" xfId="0" applyFont="1"/>
    <xf numFmtId="0" fontId="13" fillId="3" borderId="4" xfId="0" applyFont="1" applyFill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165" fontId="14" fillId="0" borderId="1" xfId="0" applyNumberFormat="1" applyFont="1" applyBorder="1" applyAlignment="1">
      <alignment horizontal="right" vertical="center"/>
    </xf>
    <xf numFmtId="3" fontId="19" fillId="4" borderId="4" xfId="0" applyNumberFormat="1" applyFont="1" applyFill="1" applyBorder="1" applyAlignment="1">
      <alignment horizontal="right" vertical="center" wrapText="1"/>
    </xf>
    <xf numFmtId="3" fontId="19" fillId="5" borderId="4" xfId="0" applyNumberFormat="1" applyFont="1" applyFill="1" applyBorder="1" applyAlignment="1">
      <alignment horizontal="right" vertical="center" wrapText="1"/>
    </xf>
    <xf numFmtId="164" fontId="19" fillId="6" borderId="4" xfId="0" applyNumberFormat="1" applyFont="1" applyFill="1" applyBorder="1" applyAlignment="1">
      <alignment horizontal="right" vertical="center" wrapText="1"/>
    </xf>
    <xf numFmtId="0" fontId="13" fillId="3" borderId="4" xfId="0" quotePrefix="1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vertical="center" wrapText="1"/>
    </xf>
    <xf numFmtId="0" fontId="19" fillId="5" borderId="4" xfId="0" applyFont="1" applyFill="1" applyBorder="1" applyAlignment="1">
      <alignment vertical="center" wrapText="1"/>
    </xf>
    <xf numFmtId="0" fontId="19" fillId="6" borderId="4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166" fontId="0" fillId="0" borderId="0" xfId="0" applyNumberFormat="1"/>
    <xf numFmtId="49" fontId="9" fillId="7" borderId="4" xfId="0" applyNumberFormat="1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22" fillId="0" borderId="0" xfId="0" applyFont="1" applyAlignment="1"/>
    <xf numFmtId="0" fontId="23" fillId="0" borderId="0" xfId="0" applyFont="1"/>
    <xf numFmtId="0" fontId="21" fillId="0" borderId="0" xfId="0" applyFont="1" applyAlignment="1">
      <alignment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9" fillId="7" borderId="4" xfId="0" applyFont="1" applyFill="1" applyBorder="1" applyAlignment="1">
      <alignment horizontal="center" vertical="center" wrapText="1"/>
    </xf>
    <xf numFmtId="3" fontId="6" fillId="0" borderId="12" xfId="0" applyNumberFormat="1" applyFont="1" applyBorder="1" applyAlignment="1">
      <alignment vertical="center" wrapText="1"/>
    </xf>
    <xf numFmtId="0" fontId="2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9" fillId="7" borderId="2" xfId="0" applyFont="1" applyFill="1" applyBorder="1" applyAlignment="1">
      <alignment horizontal="center" vertical="center" wrapText="1"/>
    </xf>
    <xf numFmtId="3" fontId="6" fillId="0" borderId="14" xfId="7" applyNumberFormat="1" applyFont="1" applyBorder="1" applyAlignment="1">
      <alignment horizontal="right" vertical="center" wrapText="1"/>
    </xf>
    <xf numFmtId="3" fontId="6" fillId="0" borderId="15" xfId="7" applyNumberFormat="1" applyFont="1" applyBorder="1" applyAlignment="1">
      <alignment horizontal="right" vertical="center" wrapText="1"/>
    </xf>
    <xf numFmtId="165" fontId="6" fillId="0" borderId="18" xfId="7" applyNumberFormat="1" applyFont="1" applyBorder="1" applyAlignment="1">
      <alignment horizontal="right" vertical="center" wrapText="1"/>
    </xf>
    <xf numFmtId="3" fontId="6" fillId="0" borderId="17" xfId="7" applyNumberFormat="1" applyFont="1" applyBorder="1" applyAlignment="1">
      <alignment horizontal="right" vertical="center" wrapText="1"/>
    </xf>
    <xf numFmtId="3" fontId="6" fillId="0" borderId="1" xfId="7" applyNumberFormat="1" applyFont="1" applyBorder="1" applyAlignment="1">
      <alignment horizontal="right" vertical="center" wrapText="1"/>
    </xf>
    <xf numFmtId="3" fontId="6" fillId="0" borderId="16" xfId="7" applyNumberFormat="1" applyFont="1" applyBorder="1" applyAlignment="1">
      <alignment horizontal="right" vertical="center" wrapText="1"/>
    </xf>
    <xf numFmtId="165" fontId="6" fillId="0" borderId="19" xfId="7" applyNumberFormat="1" applyFont="1" applyBorder="1" applyAlignment="1">
      <alignment horizontal="right" vertical="center" wrapText="1"/>
    </xf>
    <xf numFmtId="3" fontId="6" fillId="0" borderId="13" xfId="7" applyNumberFormat="1" applyFont="1" applyBorder="1" applyAlignment="1">
      <alignment horizontal="right" vertical="center" wrapText="1"/>
    </xf>
    <xf numFmtId="0" fontId="5" fillId="7" borderId="6" xfId="9" applyFont="1" applyFill="1" applyBorder="1" applyAlignment="1">
      <alignment horizontal="center" vertical="center" wrapText="1"/>
    </xf>
    <xf numFmtId="0" fontId="6" fillId="0" borderId="11" xfId="9" applyFont="1" applyBorder="1" applyAlignment="1">
      <alignment horizontal="left" vertical="center"/>
    </xf>
    <xf numFmtId="3" fontId="6" fillId="9" borderId="1" xfId="7" applyNumberFormat="1" applyFont="1" applyFill="1" applyBorder="1" applyAlignment="1">
      <alignment horizontal="right" vertical="center" wrapText="1"/>
    </xf>
    <xf numFmtId="3" fontId="30" fillId="9" borderId="1" xfId="7" applyNumberFormat="1" applyFont="1" applyFill="1" applyBorder="1" applyAlignment="1">
      <alignment horizontal="right" vertical="center" wrapText="1"/>
    </xf>
    <xf numFmtId="3" fontId="6" fillId="0" borderId="20" xfId="7" applyNumberFormat="1" applyFont="1" applyBorder="1" applyAlignment="1">
      <alignment horizontal="right" vertical="center" wrapText="1"/>
    </xf>
    <xf numFmtId="3" fontId="6" fillId="9" borderId="21" xfId="7" applyNumberFormat="1" applyFont="1" applyFill="1" applyBorder="1" applyAlignment="1">
      <alignment horizontal="right" vertical="center" wrapText="1"/>
    </xf>
    <xf numFmtId="3" fontId="6" fillId="0" borderId="22" xfId="0" applyNumberFormat="1" applyFont="1" applyBorder="1" applyAlignment="1">
      <alignment vertical="center" wrapText="1"/>
    </xf>
    <xf numFmtId="3" fontId="6" fillId="0" borderId="3" xfId="7" applyNumberFormat="1" applyFont="1" applyBorder="1" applyAlignment="1">
      <alignment horizontal="right" vertical="center" wrapText="1"/>
    </xf>
    <xf numFmtId="3" fontId="6" fillId="0" borderId="23" xfId="7" applyNumberFormat="1" applyFont="1" applyBorder="1" applyAlignment="1">
      <alignment horizontal="right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24" fillId="0" borderId="10" xfId="0" applyFont="1" applyBorder="1" applyAlignment="1">
      <alignment horizontal="right" vertical="center"/>
    </xf>
    <xf numFmtId="0" fontId="9" fillId="7" borderId="5" xfId="0" applyFont="1" applyFill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9" fillId="4" borderId="4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 wrapText="1"/>
    </xf>
    <xf numFmtId="0" fontId="19" fillId="6" borderId="4" xfId="0" applyFont="1" applyFill="1" applyBorder="1" applyAlignment="1">
      <alignment horizontal="left" vertical="center" wrapText="1"/>
    </xf>
    <xf numFmtId="3" fontId="6" fillId="0" borderId="11" xfId="9" applyNumberFormat="1" applyFont="1" applyBorder="1" applyAlignment="1">
      <alignment horizontal="right" vertical="center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25" xfId="7" applyNumberFormat="1" applyFont="1" applyBorder="1" applyAlignment="1">
      <alignment horizontal="right" vertical="center" wrapText="1"/>
    </xf>
    <xf numFmtId="165" fontId="6" fillId="0" borderId="26" xfId="7" applyNumberFormat="1" applyFont="1" applyBorder="1" applyAlignment="1">
      <alignment horizontal="right" vertical="center" wrapText="1"/>
    </xf>
    <xf numFmtId="165" fontId="6" fillId="0" borderId="27" xfId="7" applyNumberFormat="1" applyFont="1" applyBorder="1" applyAlignment="1">
      <alignment horizontal="right" vertical="center" wrapText="1"/>
    </xf>
    <xf numFmtId="3" fontId="9" fillId="7" borderId="4" xfId="0" applyNumberFormat="1" applyFont="1" applyFill="1" applyBorder="1" applyAlignment="1">
      <alignment horizontal="left" vertical="center" wrapText="1"/>
    </xf>
    <xf numFmtId="3" fontId="9" fillId="8" borderId="4" xfId="7" applyNumberFormat="1" applyFont="1" applyFill="1" applyBorder="1" applyAlignment="1">
      <alignment horizontal="right" vertical="center" wrapText="1"/>
    </xf>
    <xf numFmtId="165" fontId="9" fillId="8" borderId="4" xfId="7" applyNumberFormat="1" applyFont="1" applyFill="1" applyBorder="1" applyAlignment="1">
      <alignment horizontal="right" vertical="center" wrapText="1"/>
    </xf>
    <xf numFmtId="3" fontId="9" fillId="8" borderId="24" xfId="7" applyNumberFormat="1" applyFont="1" applyFill="1" applyBorder="1" applyAlignment="1">
      <alignment horizontal="right" vertical="center" wrapText="1"/>
    </xf>
    <xf numFmtId="165" fontId="0" fillId="0" borderId="0" xfId="0" applyNumberFormat="1"/>
  </cellXfs>
  <cellStyles count="10">
    <cellStyle name="Normal 2" xfId="1"/>
    <cellStyle name="Normal 3" xfId="2"/>
    <cellStyle name="Normal 3 2" xfId="9"/>
    <cellStyle name="Normalno" xfId="0" builtinId="0"/>
    <cellStyle name="Normalno 2" xfId="3"/>
    <cellStyle name="Normalno 2 2" xfId="8"/>
    <cellStyle name="Normalno 3" xfId="4"/>
    <cellStyle name="Normalno 4" xfId="5"/>
    <cellStyle name="Normalno 5" xfId="6"/>
    <cellStyle name="Normalno 6" xfId="7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21055268342381"/>
          <c:y val="9.2592592592592587E-2"/>
          <c:w val="0.7983646555741688"/>
          <c:h val="0.760593832020997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Prosječna mjesečna neto plaća po zaposlenom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1.1315417256011316E-2"/>
                  <c:y val="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5436115040075436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315417256011316E-2"/>
                  <c:y val="-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201320132013201E-2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919204063363057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1'!$B$5:$F$5</c:f>
              <c:strCache>
                <c:ptCount val="5"/>
                <c:pt idx="0">
                  <c:v>Mikro</c:v>
                </c:pt>
                <c:pt idx="1">
                  <c:v>Mali</c:v>
                </c:pt>
                <c:pt idx="2">
                  <c:v>Srednji</c:v>
                </c:pt>
                <c:pt idx="3">
                  <c:v>Veliki</c:v>
                </c:pt>
                <c:pt idx="4">
                  <c:v>Ukupno sva
 vlasništva</c:v>
                </c:pt>
              </c:strCache>
            </c:strRef>
          </c:cat>
          <c:val>
            <c:numRef>
              <c:f>'Grafikon 1'!$B$6:$F$6</c:f>
              <c:numCache>
                <c:formatCode>#,##0</c:formatCode>
                <c:ptCount val="5"/>
                <c:pt idx="0">
                  <c:v>4386.0907657657654</c:v>
                </c:pt>
                <c:pt idx="1">
                  <c:v>5309.241841491842</c:v>
                </c:pt>
                <c:pt idx="2">
                  <c:v>6059.3561111111112</c:v>
                </c:pt>
                <c:pt idx="3">
                  <c:v>7107.7471216341692</c:v>
                </c:pt>
                <c:pt idx="4">
                  <c:v>6384.4959398756046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gapDepth val="58"/>
        <c:shape val="cylinder"/>
        <c:axId val="209193984"/>
        <c:axId val="180319296"/>
        <c:axId val="0"/>
      </c:bar3DChart>
      <c:catAx>
        <c:axId val="20919398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0319296"/>
        <c:crosses val="autoZero"/>
        <c:auto val="1"/>
        <c:lblAlgn val="ctr"/>
        <c:lblOffset val="100"/>
        <c:noMultiLvlLbl val="0"/>
      </c:catAx>
      <c:valAx>
        <c:axId val="180319296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9193984"/>
        <c:crosses val="autoZero"/>
        <c:crossBetween val="between"/>
      </c:valAx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0</xdr:col>
      <xdr:colOff>1295400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2192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2</xdr:col>
      <xdr:colOff>9525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</xdr:col>
      <xdr:colOff>866775</xdr:colOff>
      <xdr:row>1</xdr:row>
      <xdr:rowOff>161924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0</xdr:col>
      <xdr:colOff>1447800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352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7</xdr:row>
      <xdr:rowOff>23812</xdr:rowOff>
    </xdr:from>
    <xdr:to>
      <xdr:col>7</xdr:col>
      <xdr:colOff>76200</xdr:colOff>
      <xdr:row>21</xdr:row>
      <xdr:rowOff>100012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1</xdr:col>
      <xdr:colOff>933450</xdr:colOff>
      <xdr:row>1</xdr:row>
      <xdr:rowOff>152399</xdr:rowOff>
    </xdr:to>
    <xdr:pic>
      <xdr:nvPicPr>
        <xdr:cNvPr id="2" name="Slika 1" descr="Opis: Fina - novi znak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2192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5"/>
  <sheetViews>
    <sheetView tabSelected="1" workbookViewId="0">
      <selection activeCell="A4" sqref="A4:D4"/>
    </sheetView>
  </sheetViews>
  <sheetFormatPr defaultRowHeight="15" x14ac:dyDescent="0.25"/>
  <cols>
    <col min="1" max="1" width="54.7109375" customWidth="1"/>
    <col min="2" max="3" width="10.140625" customWidth="1"/>
  </cols>
  <sheetData>
    <row r="3" spans="1:6" x14ac:dyDescent="0.25">
      <c r="A3" s="39" t="s">
        <v>116</v>
      </c>
      <c r="B3" s="40"/>
      <c r="C3" s="40"/>
      <c r="D3" s="40"/>
    </row>
    <row r="4" spans="1:6" x14ac:dyDescent="0.25">
      <c r="A4" s="69" t="s">
        <v>49</v>
      </c>
      <c r="B4" s="69"/>
      <c r="C4" s="69"/>
      <c r="D4" s="69"/>
    </row>
    <row r="5" spans="1:6" ht="24" customHeight="1" x14ac:dyDescent="0.25">
      <c r="A5" s="67" t="s">
        <v>1</v>
      </c>
      <c r="B5" s="68" t="s">
        <v>115</v>
      </c>
      <c r="C5" s="68"/>
      <c r="D5" s="68"/>
    </row>
    <row r="6" spans="1:6" x14ac:dyDescent="0.25">
      <c r="A6" s="67"/>
      <c r="B6" s="35" t="s">
        <v>48</v>
      </c>
      <c r="C6" s="35" t="s">
        <v>50</v>
      </c>
      <c r="D6" s="35" t="s">
        <v>2</v>
      </c>
    </row>
    <row r="7" spans="1:6" x14ac:dyDescent="0.25">
      <c r="A7" s="7" t="s">
        <v>3</v>
      </c>
      <c r="B7" s="8"/>
      <c r="C7" s="8">
        <v>224</v>
      </c>
      <c r="D7" s="22" t="s">
        <v>4</v>
      </c>
    </row>
    <row r="8" spans="1:6" x14ac:dyDescent="0.25">
      <c r="A8" s="7" t="s">
        <v>5</v>
      </c>
      <c r="B8" s="8">
        <v>138</v>
      </c>
      <c r="C8" s="8">
        <v>139</v>
      </c>
      <c r="D8" s="22">
        <v>100.72463768115942</v>
      </c>
    </row>
    <row r="9" spans="1:6" x14ac:dyDescent="0.25">
      <c r="A9" s="7" t="s">
        <v>6</v>
      </c>
      <c r="B9" s="8">
        <v>71</v>
      </c>
      <c r="C9" s="8">
        <v>85</v>
      </c>
      <c r="D9" s="22">
        <v>119.71830985915493</v>
      </c>
    </row>
    <row r="10" spans="1:6" x14ac:dyDescent="0.25">
      <c r="A10" s="5" t="s">
        <v>7</v>
      </c>
      <c r="B10" s="6">
        <v>2670</v>
      </c>
      <c r="C10" s="6">
        <v>2894</v>
      </c>
      <c r="D10" s="23">
        <v>108.38951310861422</v>
      </c>
      <c r="E10" s="88"/>
    </row>
    <row r="11" spans="1:6" x14ac:dyDescent="0.25">
      <c r="A11" s="73" t="s">
        <v>8</v>
      </c>
      <c r="B11" s="4">
        <v>3395051.8629999999</v>
      </c>
      <c r="C11" s="4">
        <v>3165550.5469999998</v>
      </c>
      <c r="D11" s="24">
        <v>93.240123413101443</v>
      </c>
      <c r="E11" s="88"/>
    </row>
    <row r="12" spans="1:6" x14ac:dyDescent="0.25">
      <c r="A12" s="74" t="s">
        <v>9</v>
      </c>
      <c r="B12" s="72">
        <v>3155106.82</v>
      </c>
      <c r="C12" s="4">
        <v>2970160.9950000001</v>
      </c>
      <c r="D12" s="24">
        <v>94.138207181207264</v>
      </c>
      <c r="E12" s="88"/>
    </row>
    <row r="13" spans="1:6" x14ac:dyDescent="0.25">
      <c r="A13" s="5" t="s">
        <v>10</v>
      </c>
      <c r="B13" s="4">
        <v>217882.02600000001</v>
      </c>
      <c r="C13" s="4">
        <v>188944.88399999999</v>
      </c>
      <c r="D13" s="24">
        <v>86.718894380025631</v>
      </c>
      <c r="E13" s="88"/>
    </row>
    <row r="14" spans="1:6" x14ac:dyDescent="0.25">
      <c r="A14" s="3" t="s">
        <v>11</v>
      </c>
      <c r="B14" s="4">
        <v>13793.165999999999</v>
      </c>
      <c r="C14" s="4">
        <v>18580.055</v>
      </c>
      <c r="D14" s="24">
        <v>134.70478786378706</v>
      </c>
      <c r="E14" s="88"/>
      <c r="F14" s="34"/>
    </row>
    <row r="15" spans="1:6" x14ac:dyDescent="0.25">
      <c r="A15" s="9" t="s">
        <v>16</v>
      </c>
      <c r="B15" s="10">
        <v>204088.86</v>
      </c>
      <c r="C15" s="10">
        <v>170364.829</v>
      </c>
      <c r="D15" s="25">
        <v>83.475809997664754</v>
      </c>
      <c r="E15" s="88"/>
    </row>
    <row r="16" spans="1:6" x14ac:dyDescent="0.25">
      <c r="A16" s="3" t="s">
        <v>13</v>
      </c>
      <c r="B16" s="4">
        <v>89819.433999999994</v>
      </c>
      <c r="C16" s="4">
        <v>116121.874</v>
      </c>
      <c r="D16" s="24">
        <v>129.28368486490351</v>
      </c>
      <c r="E16" s="88"/>
    </row>
    <row r="17" spans="1:5" x14ac:dyDescent="0.25">
      <c r="A17" s="3" t="s">
        <v>14</v>
      </c>
      <c r="B17" s="4">
        <v>1580199.753</v>
      </c>
      <c r="C17" s="4">
        <v>1507868.983</v>
      </c>
      <c r="D17" s="24">
        <v>95.422681856348817</v>
      </c>
      <c r="E17" s="88"/>
    </row>
    <row r="18" spans="1:5" x14ac:dyDescent="0.25">
      <c r="A18" s="3" t="s">
        <v>15</v>
      </c>
      <c r="B18" s="4">
        <v>-1490380.3189999999</v>
      </c>
      <c r="C18" s="4">
        <v>-1391747.1089999999</v>
      </c>
      <c r="D18" s="24">
        <v>93.382010702732586</v>
      </c>
      <c r="E18" s="88"/>
    </row>
    <row r="19" spans="1:5" x14ac:dyDescent="0.25">
      <c r="A19" s="3" t="s">
        <v>17</v>
      </c>
      <c r="B19" s="4">
        <v>46048.474000000002</v>
      </c>
      <c r="C19" s="4">
        <v>36848.781000000003</v>
      </c>
      <c r="D19" s="24">
        <v>80.021720155156501</v>
      </c>
      <c r="E19" s="88"/>
    </row>
    <row r="20" spans="1:5" x14ac:dyDescent="0.25">
      <c r="A20" s="3" t="s">
        <v>12</v>
      </c>
      <c r="B20" s="4">
        <v>6937.487578027466</v>
      </c>
      <c r="C20" s="4">
        <v>6384.4959398756046</v>
      </c>
      <c r="D20" s="24">
        <v>92.028935087346227</v>
      </c>
      <c r="E20" s="88"/>
    </row>
    <row r="21" spans="1:5" x14ac:dyDescent="0.25">
      <c r="A21" s="41" t="s">
        <v>44</v>
      </c>
      <c r="B21" s="1"/>
      <c r="C21" s="1"/>
      <c r="D21" s="1"/>
    </row>
    <row r="25" spans="1:5" x14ac:dyDescent="0.25">
      <c r="C25" s="34"/>
    </row>
  </sheetData>
  <mergeCells count="3">
    <mergeCell ref="A5:A6"/>
    <mergeCell ref="B5:D5"/>
    <mergeCell ref="A4:D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workbookViewId="0">
      <selection activeCell="A4" sqref="A4:H4"/>
    </sheetView>
  </sheetViews>
  <sheetFormatPr defaultRowHeight="15" x14ac:dyDescent="0.25"/>
  <cols>
    <col min="1" max="1" width="6" customWidth="1"/>
    <col min="2" max="2" width="13.42578125" customWidth="1"/>
    <col min="3" max="3" width="32.85546875" customWidth="1"/>
    <col min="4" max="4" width="10.5703125" customWidth="1"/>
    <col min="5" max="5" width="13.28515625" bestFit="1" customWidth="1"/>
    <col min="6" max="6" width="10.140625" customWidth="1"/>
    <col min="7" max="7" width="9.85546875" customWidth="1"/>
    <col min="14" max="14" width="14.85546875" bestFit="1" customWidth="1"/>
    <col min="15" max="15" width="13.85546875" bestFit="1" customWidth="1"/>
  </cols>
  <sheetData>
    <row r="3" spans="1:11" s="42" customFormat="1" ht="12" x14ac:dyDescent="0.2">
      <c r="A3" s="39" t="s">
        <v>76</v>
      </c>
      <c r="B3" s="43"/>
      <c r="C3" s="43"/>
      <c r="D3" s="43"/>
      <c r="E3" s="43"/>
      <c r="F3" s="43"/>
      <c r="G3" s="43"/>
      <c r="H3" s="43"/>
    </row>
    <row r="4" spans="1:11" x14ac:dyDescent="0.25">
      <c r="A4" s="70" t="s">
        <v>51</v>
      </c>
      <c r="B4" s="70"/>
      <c r="C4" s="70"/>
      <c r="D4" s="70"/>
      <c r="E4" s="70"/>
      <c r="F4" s="70"/>
      <c r="G4" s="70"/>
      <c r="H4" s="70"/>
      <c r="K4" s="42"/>
    </row>
    <row r="5" spans="1:11" ht="23.25" customHeight="1" x14ac:dyDescent="0.25">
      <c r="A5" s="36" t="s">
        <v>19</v>
      </c>
      <c r="B5" s="36" t="s">
        <v>18</v>
      </c>
      <c r="C5" s="36" t="s">
        <v>20</v>
      </c>
      <c r="D5" s="36" t="s">
        <v>21</v>
      </c>
      <c r="E5" s="36" t="s">
        <v>47</v>
      </c>
      <c r="F5" s="36" t="s">
        <v>7</v>
      </c>
      <c r="G5" s="36" t="s">
        <v>8</v>
      </c>
      <c r="H5" s="36" t="s">
        <v>10</v>
      </c>
      <c r="K5" s="42"/>
    </row>
    <row r="6" spans="1:11" x14ac:dyDescent="0.25">
      <c r="A6" s="12" t="s">
        <v>22</v>
      </c>
      <c r="B6" s="21" t="s">
        <v>78</v>
      </c>
      <c r="C6" s="13" t="s">
        <v>97</v>
      </c>
      <c r="D6" s="14" t="s">
        <v>33</v>
      </c>
      <c r="E6" s="14" t="s">
        <v>45</v>
      </c>
      <c r="F6" s="15">
        <v>824</v>
      </c>
      <c r="G6" s="11">
        <v>982364.94499999995</v>
      </c>
      <c r="H6" s="11">
        <v>45046.862000000001</v>
      </c>
      <c r="J6" s="34"/>
      <c r="K6" s="42"/>
    </row>
    <row r="7" spans="1:11" ht="24" x14ac:dyDescent="0.25">
      <c r="A7" s="14" t="s">
        <v>23</v>
      </c>
      <c r="B7" s="21" t="s">
        <v>79</v>
      </c>
      <c r="C7" s="13" t="s">
        <v>98</v>
      </c>
      <c r="D7" s="14" t="s">
        <v>33</v>
      </c>
      <c r="E7" s="14" t="s">
        <v>88</v>
      </c>
      <c r="F7" s="15">
        <v>521</v>
      </c>
      <c r="G7" s="11">
        <v>756929.66299999994</v>
      </c>
      <c r="H7" s="11">
        <v>33417.819000000003</v>
      </c>
      <c r="K7" s="42"/>
    </row>
    <row r="8" spans="1:11" x14ac:dyDescent="0.25">
      <c r="A8" s="14" t="s">
        <v>24</v>
      </c>
      <c r="B8" s="21" t="s">
        <v>80</v>
      </c>
      <c r="C8" s="13" t="s">
        <v>99</v>
      </c>
      <c r="D8" s="14" t="s">
        <v>33</v>
      </c>
      <c r="E8" s="14" t="s">
        <v>45</v>
      </c>
      <c r="F8" s="15">
        <v>450</v>
      </c>
      <c r="G8" s="11">
        <v>556122.31799999997</v>
      </c>
      <c r="H8" s="11">
        <v>64541.476000000002</v>
      </c>
      <c r="K8" s="42"/>
    </row>
    <row r="9" spans="1:11" x14ac:dyDescent="0.25">
      <c r="A9" s="14" t="s">
        <v>25</v>
      </c>
      <c r="B9" s="21" t="s">
        <v>81</v>
      </c>
      <c r="C9" s="13" t="s">
        <v>100</v>
      </c>
      <c r="D9" s="14" t="s">
        <v>33</v>
      </c>
      <c r="E9" s="14" t="s">
        <v>89</v>
      </c>
      <c r="F9" s="15">
        <v>129</v>
      </c>
      <c r="G9" s="11">
        <v>110794.058</v>
      </c>
      <c r="H9" s="11">
        <v>4399.0330000000004</v>
      </c>
      <c r="K9" s="42"/>
    </row>
    <row r="10" spans="1:11" x14ac:dyDescent="0.25">
      <c r="A10" s="14" t="s">
        <v>26</v>
      </c>
      <c r="B10" s="21" t="s">
        <v>82</v>
      </c>
      <c r="C10" s="33" t="s">
        <v>101</v>
      </c>
      <c r="D10" s="14" t="s">
        <v>33</v>
      </c>
      <c r="E10" s="14" t="s">
        <v>90</v>
      </c>
      <c r="F10" s="15">
        <v>171</v>
      </c>
      <c r="G10" s="11">
        <v>96981.487999999998</v>
      </c>
      <c r="H10" s="11">
        <v>0</v>
      </c>
      <c r="K10" s="42"/>
    </row>
    <row r="11" spans="1:11" x14ac:dyDescent="0.25">
      <c r="A11" s="14" t="s">
        <v>27</v>
      </c>
      <c r="B11" s="21" t="s">
        <v>83</v>
      </c>
      <c r="C11" s="13" t="s">
        <v>102</v>
      </c>
      <c r="D11" s="14" t="s">
        <v>33</v>
      </c>
      <c r="E11" s="14" t="s">
        <v>45</v>
      </c>
      <c r="F11" s="15">
        <v>3</v>
      </c>
      <c r="G11" s="11">
        <v>36070.084000000003</v>
      </c>
      <c r="H11" s="11">
        <v>966.44</v>
      </c>
      <c r="K11" s="42"/>
    </row>
    <row r="12" spans="1:11" x14ac:dyDescent="0.25">
      <c r="A12" s="14" t="s">
        <v>28</v>
      </c>
      <c r="B12" s="21" t="s">
        <v>84</v>
      </c>
      <c r="C12" s="13" t="s">
        <v>103</v>
      </c>
      <c r="D12" s="14" t="s">
        <v>33</v>
      </c>
      <c r="E12" s="14" t="s">
        <v>91</v>
      </c>
      <c r="F12" s="15">
        <v>8</v>
      </c>
      <c r="G12" s="11">
        <v>36056.712</v>
      </c>
      <c r="H12" s="11">
        <v>2097.7130000000002</v>
      </c>
      <c r="K12" s="42"/>
    </row>
    <row r="13" spans="1:11" x14ac:dyDescent="0.25">
      <c r="A13" s="14" t="s">
        <v>29</v>
      </c>
      <c r="B13" s="21" t="s">
        <v>85</v>
      </c>
      <c r="C13" s="13" t="s">
        <v>104</v>
      </c>
      <c r="D13" s="14" t="s">
        <v>33</v>
      </c>
      <c r="E13" s="14" t="s">
        <v>46</v>
      </c>
      <c r="F13" s="15">
        <v>28</v>
      </c>
      <c r="G13" s="11">
        <v>34132.002</v>
      </c>
      <c r="H13" s="11">
        <v>1187.713</v>
      </c>
      <c r="K13" s="42"/>
    </row>
    <row r="14" spans="1:11" x14ac:dyDescent="0.25">
      <c r="A14" s="14" t="s">
        <v>30</v>
      </c>
      <c r="B14" s="29" t="s">
        <v>86</v>
      </c>
      <c r="C14" s="13" t="s">
        <v>105</v>
      </c>
      <c r="D14" s="14" t="s">
        <v>33</v>
      </c>
      <c r="E14" s="14" t="s">
        <v>45</v>
      </c>
      <c r="F14" s="15">
        <v>8</v>
      </c>
      <c r="G14" s="11">
        <v>24511.503000000001</v>
      </c>
      <c r="H14" s="11">
        <v>1307.5999999999999</v>
      </c>
      <c r="K14" s="42"/>
    </row>
    <row r="15" spans="1:11" x14ac:dyDescent="0.25">
      <c r="A15" s="14" t="s">
        <v>31</v>
      </c>
      <c r="B15" s="21" t="s">
        <v>87</v>
      </c>
      <c r="C15" s="13" t="s">
        <v>106</v>
      </c>
      <c r="D15" s="14" t="s">
        <v>33</v>
      </c>
      <c r="E15" s="14" t="s">
        <v>92</v>
      </c>
      <c r="F15" s="15">
        <v>38</v>
      </c>
      <c r="G15" s="11">
        <v>24233.83</v>
      </c>
      <c r="H15" s="11">
        <v>3204.1019999999999</v>
      </c>
      <c r="K15" s="42"/>
    </row>
    <row r="16" spans="1:11" ht="15" customHeight="1" x14ac:dyDescent="0.25">
      <c r="A16" s="75" t="s">
        <v>32</v>
      </c>
      <c r="B16" s="75"/>
      <c r="C16" s="75"/>
      <c r="D16" s="75"/>
      <c r="E16" s="30"/>
      <c r="F16" s="26">
        <f>SUM(F6:F15)</f>
        <v>2180</v>
      </c>
      <c r="G16" s="26">
        <f>SUM(G6:G15)</f>
        <v>2658196.6029999997</v>
      </c>
      <c r="H16" s="26">
        <f>SUM(H6:H15)</f>
        <v>156168.758</v>
      </c>
      <c r="K16" s="42"/>
    </row>
    <row r="17" spans="1:11" ht="15" customHeight="1" x14ac:dyDescent="0.25">
      <c r="A17" s="76" t="s">
        <v>113</v>
      </c>
      <c r="B17" s="76"/>
      <c r="C17" s="76"/>
      <c r="D17" s="76"/>
      <c r="E17" s="31"/>
      <c r="F17" s="27">
        <v>2894</v>
      </c>
      <c r="G17" s="27">
        <v>3165550.5469999998</v>
      </c>
      <c r="H17" s="27">
        <v>188944.88399999999</v>
      </c>
      <c r="K17" s="42"/>
    </row>
    <row r="18" spans="1:11" ht="15" customHeight="1" x14ac:dyDescent="0.25">
      <c r="A18" s="77" t="s">
        <v>77</v>
      </c>
      <c r="B18" s="77"/>
      <c r="C18" s="77"/>
      <c r="D18" s="77"/>
      <c r="E18" s="32"/>
      <c r="F18" s="28">
        <f>F16/F17</f>
        <v>0.75328265376641323</v>
      </c>
      <c r="G18" s="28">
        <f>G16/G17</f>
        <v>0.83972647523167154</v>
      </c>
      <c r="H18" s="28">
        <f>H16/H17</f>
        <v>0.82653075697990319</v>
      </c>
    </row>
    <row r="19" spans="1:11" x14ac:dyDescent="0.25">
      <c r="A19" s="41" t="s">
        <v>44</v>
      </c>
    </row>
    <row r="20" spans="1:11" x14ac:dyDescent="0.25">
      <c r="G20" s="34"/>
    </row>
    <row r="21" spans="1:11" x14ac:dyDescent="0.25">
      <c r="G21" s="34"/>
    </row>
  </sheetData>
  <mergeCells count="4">
    <mergeCell ref="A16:D16"/>
    <mergeCell ref="A17:D17"/>
    <mergeCell ref="A18:D18"/>
    <mergeCell ref="A4:H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workbookViewId="0">
      <selection activeCell="A4" sqref="A4:H4"/>
    </sheetView>
  </sheetViews>
  <sheetFormatPr defaultRowHeight="15" x14ac:dyDescent="0.25"/>
  <cols>
    <col min="1" max="1" width="6" customWidth="1"/>
    <col min="2" max="2" width="13.42578125" customWidth="1"/>
    <col min="3" max="3" width="33.7109375" customWidth="1"/>
    <col min="4" max="4" width="10.28515625" customWidth="1"/>
    <col min="5" max="5" width="13.28515625" bestFit="1" customWidth="1"/>
    <col min="6" max="6" width="9.7109375" customWidth="1"/>
    <col min="7" max="7" width="10.28515625" customWidth="1"/>
    <col min="8" max="8" width="11.140625" customWidth="1"/>
    <col min="14" max="14" width="14.85546875" bestFit="1" customWidth="1"/>
    <col min="15" max="15" width="13.85546875" bestFit="1" customWidth="1"/>
  </cols>
  <sheetData>
    <row r="3" spans="1:8" x14ac:dyDescent="0.25">
      <c r="A3" s="39" t="s">
        <v>117</v>
      </c>
      <c r="B3" s="44"/>
      <c r="C3" s="44"/>
      <c r="D3" s="44"/>
      <c r="E3" s="44"/>
      <c r="F3" s="44"/>
      <c r="G3" s="44"/>
      <c r="H3" s="44"/>
    </row>
    <row r="4" spans="1:8" x14ac:dyDescent="0.25">
      <c r="A4" s="70" t="s">
        <v>51</v>
      </c>
      <c r="B4" s="70"/>
      <c r="C4" s="70"/>
      <c r="D4" s="70"/>
      <c r="E4" s="70"/>
      <c r="F4" s="70"/>
      <c r="G4" s="70"/>
      <c r="H4" s="70"/>
    </row>
    <row r="5" spans="1:8" ht="23.25" customHeight="1" x14ac:dyDescent="0.25">
      <c r="A5" s="36" t="s">
        <v>19</v>
      </c>
      <c r="B5" s="36" t="s">
        <v>18</v>
      </c>
      <c r="C5" s="36" t="s">
        <v>20</v>
      </c>
      <c r="D5" s="36" t="s">
        <v>21</v>
      </c>
      <c r="E5" s="36" t="s">
        <v>47</v>
      </c>
      <c r="F5" s="36" t="s">
        <v>7</v>
      </c>
      <c r="G5" s="36" t="s">
        <v>8</v>
      </c>
      <c r="H5" s="36" t="s">
        <v>10</v>
      </c>
    </row>
    <row r="6" spans="1:8" x14ac:dyDescent="0.25">
      <c r="A6" s="12" t="s">
        <v>22</v>
      </c>
      <c r="B6" s="21" t="s">
        <v>80</v>
      </c>
      <c r="C6" s="13" t="s">
        <v>99</v>
      </c>
      <c r="D6" s="14" t="s">
        <v>33</v>
      </c>
      <c r="E6" s="14" t="s">
        <v>45</v>
      </c>
      <c r="F6" s="15">
        <v>450</v>
      </c>
      <c r="G6" s="11">
        <v>556122.31799999997</v>
      </c>
      <c r="H6" s="11">
        <v>64541.476000000002</v>
      </c>
    </row>
    <row r="7" spans="1:8" x14ac:dyDescent="0.25">
      <c r="A7" s="14" t="s">
        <v>23</v>
      </c>
      <c r="B7" s="21" t="s">
        <v>78</v>
      </c>
      <c r="C7" s="13" t="s">
        <v>97</v>
      </c>
      <c r="D7" s="14" t="s">
        <v>33</v>
      </c>
      <c r="E7" s="14" t="s">
        <v>45</v>
      </c>
      <c r="F7" s="15">
        <v>824</v>
      </c>
      <c r="G7" s="11">
        <v>982364.94499999995</v>
      </c>
      <c r="H7" s="11">
        <v>45046.862000000001</v>
      </c>
    </row>
    <row r="8" spans="1:8" ht="24" x14ac:dyDescent="0.25">
      <c r="A8" s="14" t="s">
        <v>24</v>
      </c>
      <c r="B8" s="21" t="s">
        <v>79</v>
      </c>
      <c r="C8" s="13" t="s">
        <v>98</v>
      </c>
      <c r="D8" s="14" t="s">
        <v>33</v>
      </c>
      <c r="E8" s="14" t="s">
        <v>88</v>
      </c>
      <c r="F8" s="15">
        <v>521</v>
      </c>
      <c r="G8" s="11">
        <v>756929.66299999994</v>
      </c>
      <c r="H8" s="11">
        <v>33417.819000000003</v>
      </c>
    </row>
    <row r="9" spans="1:8" x14ac:dyDescent="0.25">
      <c r="A9" s="14" t="s">
        <v>25</v>
      </c>
      <c r="B9" s="21" t="s">
        <v>93</v>
      </c>
      <c r="C9" s="13" t="s">
        <v>107</v>
      </c>
      <c r="D9" s="14" t="s">
        <v>33</v>
      </c>
      <c r="E9" s="14" t="s">
        <v>95</v>
      </c>
      <c r="F9" s="15">
        <v>0</v>
      </c>
      <c r="G9" s="11">
        <v>19508.66</v>
      </c>
      <c r="H9" s="11">
        <v>8677.5030000000006</v>
      </c>
    </row>
    <row r="10" spans="1:8" x14ac:dyDescent="0.25">
      <c r="A10" s="14" t="s">
        <v>26</v>
      </c>
      <c r="B10" s="21" t="s">
        <v>81</v>
      </c>
      <c r="C10" s="33" t="s">
        <v>100</v>
      </c>
      <c r="D10" s="14" t="s">
        <v>33</v>
      </c>
      <c r="E10" s="14" t="s">
        <v>89</v>
      </c>
      <c r="F10" s="15">
        <v>129</v>
      </c>
      <c r="G10" s="11">
        <v>110794.058</v>
      </c>
      <c r="H10" s="11">
        <v>4399.0330000000004</v>
      </c>
    </row>
    <row r="11" spans="1:8" x14ac:dyDescent="0.25">
      <c r="A11" s="14" t="s">
        <v>27</v>
      </c>
      <c r="B11" s="21" t="s">
        <v>87</v>
      </c>
      <c r="C11" s="13" t="s">
        <v>106</v>
      </c>
      <c r="D11" s="14" t="s">
        <v>33</v>
      </c>
      <c r="E11" s="14" t="s">
        <v>92</v>
      </c>
      <c r="F11" s="15">
        <v>38</v>
      </c>
      <c r="G11" s="11">
        <v>24233.83</v>
      </c>
      <c r="H11" s="11">
        <v>3204.1019999999999</v>
      </c>
    </row>
    <row r="12" spans="1:8" x14ac:dyDescent="0.25">
      <c r="A12" s="14" t="s">
        <v>28</v>
      </c>
      <c r="B12" s="21" t="s">
        <v>84</v>
      </c>
      <c r="C12" s="13" t="s">
        <v>103</v>
      </c>
      <c r="D12" s="14" t="s">
        <v>33</v>
      </c>
      <c r="E12" s="14" t="s">
        <v>91</v>
      </c>
      <c r="F12" s="15">
        <v>8</v>
      </c>
      <c r="G12" s="11">
        <v>36056.712</v>
      </c>
      <c r="H12" s="11">
        <v>2097.7130000000002</v>
      </c>
    </row>
    <row r="13" spans="1:8" x14ac:dyDescent="0.25">
      <c r="A13" s="14" t="s">
        <v>29</v>
      </c>
      <c r="B13" s="21" t="s">
        <v>94</v>
      </c>
      <c r="C13" s="13" t="s">
        <v>108</v>
      </c>
      <c r="D13" s="14" t="s">
        <v>33</v>
      </c>
      <c r="E13" s="14" t="s">
        <v>96</v>
      </c>
      <c r="F13" s="15">
        <v>16</v>
      </c>
      <c r="G13" s="11">
        <v>16669.727999999999</v>
      </c>
      <c r="H13" s="11">
        <v>1784.7280000000001</v>
      </c>
    </row>
    <row r="14" spans="1:8" x14ac:dyDescent="0.25">
      <c r="A14" s="14" t="s">
        <v>30</v>
      </c>
      <c r="B14" s="29" t="s">
        <v>86</v>
      </c>
      <c r="C14" s="13" t="s">
        <v>105</v>
      </c>
      <c r="D14" s="14" t="s">
        <v>33</v>
      </c>
      <c r="E14" s="14" t="s">
        <v>45</v>
      </c>
      <c r="F14" s="15">
        <v>8</v>
      </c>
      <c r="G14" s="11">
        <v>24511.503000000001</v>
      </c>
      <c r="H14" s="11">
        <v>1307.5999999999999</v>
      </c>
    </row>
    <row r="15" spans="1:8" x14ac:dyDescent="0.25">
      <c r="A15" s="14" t="s">
        <v>31</v>
      </c>
      <c r="B15" s="21" t="s">
        <v>85</v>
      </c>
      <c r="C15" s="13" t="s">
        <v>104</v>
      </c>
      <c r="D15" s="14" t="s">
        <v>33</v>
      </c>
      <c r="E15" s="14" t="s">
        <v>46</v>
      </c>
      <c r="F15" s="15">
        <v>28</v>
      </c>
      <c r="G15" s="11">
        <v>34132.002</v>
      </c>
      <c r="H15" s="11">
        <v>1187.713</v>
      </c>
    </row>
    <row r="16" spans="1:8" ht="15" customHeight="1" x14ac:dyDescent="0.25">
      <c r="A16" s="75" t="s">
        <v>32</v>
      </c>
      <c r="B16" s="75"/>
      <c r="C16" s="75"/>
      <c r="D16" s="75"/>
      <c r="E16" s="30"/>
      <c r="F16" s="26">
        <f>SUM(F6:F15)</f>
        <v>2022</v>
      </c>
      <c r="G16" s="26">
        <f>SUM(G6:G15)</f>
        <v>2561323.4190000002</v>
      </c>
      <c r="H16" s="26">
        <f>SUM(H6:H15)</f>
        <v>165664.549</v>
      </c>
    </row>
    <row r="17" spans="1:8" ht="15" customHeight="1" x14ac:dyDescent="0.25">
      <c r="A17" s="76" t="s">
        <v>113</v>
      </c>
      <c r="B17" s="76"/>
      <c r="C17" s="76"/>
      <c r="D17" s="76"/>
      <c r="E17" s="31"/>
      <c r="F17" s="27">
        <v>2894</v>
      </c>
      <c r="G17" s="27">
        <v>3165550.5469999998</v>
      </c>
      <c r="H17" s="27">
        <v>188944.88399999999</v>
      </c>
    </row>
    <row r="18" spans="1:8" ht="15" customHeight="1" x14ac:dyDescent="0.25">
      <c r="A18" s="77" t="s">
        <v>77</v>
      </c>
      <c r="B18" s="77"/>
      <c r="C18" s="77"/>
      <c r="D18" s="77"/>
      <c r="E18" s="32"/>
      <c r="F18" s="28">
        <f>F16/F17</f>
        <v>0.69868693849343466</v>
      </c>
      <c r="G18" s="28">
        <f>G16/G17</f>
        <v>0.80912415738468391</v>
      </c>
      <c r="H18" s="28">
        <f>H16/H17</f>
        <v>0.87678769328308459</v>
      </c>
    </row>
    <row r="19" spans="1:8" x14ac:dyDescent="0.25">
      <c r="A19" s="41" t="s">
        <v>44</v>
      </c>
    </row>
    <row r="20" spans="1:8" x14ac:dyDescent="0.25">
      <c r="G20" s="34"/>
    </row>
  </sheetData>
  <mergeCells count="4">
    <mergeCell ref="A16:D16"/>
    <mergeCell ref="A17:D17"/>
    <mergeCell ref="A18:D18"/>
    <mergeCell ref="A4:H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8"/>
  <sheetViews>
    <sheetView workbookViewId="0">
      <selection activeCell="A4" sqref="A4:F4"/>
    </sheetView>
  </sheetViews>
  <sheetFormatPr defaultRowHeight="15" x14ac:dyDescent="0.25"/>
  <cols>
    <col min="1" max="1" width="38.5703125" customWidth="1"/>
    <col min="2" max="6" width="14.140625" customWidth="1"/>
  </cols>
  <sheetData>
    <row r="3" spans="1:9" x14ac:dyDescent="0.25">
      <c r="A3" s="39" t="s">
        <v>118</v>
      </c>
    </row>
    <row r="4" spans="1:9" x14ac:dyDescent="0.25">
      <c r="A4" s="70" t="s">
        <v>53</v>
      </c>
      <c r="B4" s="70"/>
      <c r="C4" s="70"/>
      <c r="D4" s="70"/>
      <c r="E4" s="70"/>
      <c r="F4" s="70"/>
    </row>
    <row r="5" spans="1:9" ht="27.75" customHeight="1" x14ac:dyDescent="0.25">
      <c r="A5" s="58" t="s">
        <v>1</v>
      </c>
      <c r="B5" s="58" t="s">
        <v>109</v>
      </c>
      <c r="C5" s="58" t="s">
        <v>110</v>
      </c>
      <c r="D5" s="58" t="s">
        <v>111</v>
      </c>
      <c r="E5" s="58" t="s">
        <v>112</v>
      </c>
      <c r="F5" s="58" t="s">
        <v>34</v>
      </c>
    </row>
    <row r="6" spans="1:9" x14ac:dyDescent="0.25">
      <c r="A6" s="59" t="s">
        <v>12</v>
      </c>
      <c r="B6" s="78">
        <v>4386.0907657657654</v>
      </c>
      <c r="C6" s="78">
        <v>5309.241841491842</v>
      </c>
      <c r="D6" s="78">
        <v>6059.3561111111112</v>
      </c>
      <c r="E6" s="78">
        <v>7107.7471216341692</v>
      </c>
      <c r="F6" s="78">
        <v>6384.4959398756046</v>
      </c>
    </row>
    <row r="7" spans="1:9" x14ac:dyDescent="0.25">
      <c r="I7" s="2"/>
    </row>
    <row r="8" spans="1:9" x14ac:dyDescent="0.25">
      <c r="B8" s="2"/>
    </row>
    <row r="9" spans="1:9" x14ac:dyDescent="0.25">
      <c r="B9" s="2"/>
    </row>
    <row r="23" spans="1:5" x14ac:dyDescent="0.25">
      <c r="A23" s="41" t="s">
        <v>44</v>
      </c>
    </row>
    <row r="26" spans="1:5" x14ac:dyDescent="0.25">
      <c r="E26" s="2"/>
    </row>
    <row r="27" spans="1:5" x14ac:dyDescent="0.25">
      <c r="E27" s="2"/>
    </row>
    <row r="28" spans="1:5" x14ac:dyDescent="0.25">
      <c r="E28" s="2"/>
    </row>
  </sheetData>
  <mergeCells count="1">
    <mergeCell ref="A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A6" sqref="A6:W6"/>
    </sheetView>
  </sheetViews>
  <sheetFormatPr defaultRowHeight="15" x14ac:dyDescent="0.25"/>
  <cols>
    <col min="1" max="1" width="5.7109375" customWidth="1"/>
    <col min="2" max="2" width="22.5703125" customWidth="1"/>
    <col min="3" max="3" width="4.85546875" bestFit="1" customWidth="1"/>
    <col min="4" max="5" width="8.28515625" bestFit="1" customWidth="1"/>
    <col min="6" max="7" width="8.85546875" bestFit="1" customWidth="1"/>
    <col min="8" max="8" width="5.85546875" bestFit="1" customWidth="1"/>
    <col min="9" max="10" width="7.42578125" bestFit="1" customWidth="1"/>
    <col min="11" max="11" width="6.42578125" customWidth="1"/>
    <col min="12" max="12" width="6.7109375" bestFit="1" customWidth="1"/>
    <col min="13" max="14" width="6.28515625" customWidth="1"/>
    <col min="15" max="15" width="8.7109375" customWidth="1"/>
    <col min="16" max="16" width="9.140625" customWidth="1"/>
    <col min="17" max="17" width="6.140625" customWidth="1"/>
    <col min="18" max="18" width="7.42578125" customWidth="1"/>
    <col min="19" max="19" width="6.7109375" customWidth="1"/>
    <col min="20" max="20" width="8.5703125" customWidth="1"/>
    <col min="21" max="22" width="8.7109375" customWidth="1"/>
    <col min="23" max="23" width="5.7109375" bestFit="1" customWidth="1"/>
  </cols>
  <sheetData>
    <row r="1" spans="1:23" x14ac:dyDescent="0.25">
      <c r="A1" s="16"/>
      <c r="B1" s="17"/>
      <c r="C1" s="17"/>
      <c r="D1" s="17"/>
      <c r="E1" s="17"/>
    </row>
    <row r="2" spans="1:23" x14ac:dyDescent="0.25">
      <c r="A2" s="16"/>
      <c r="B2" s="17"/>
      <c r="C2" s="17"/>
      <c r="D2" s="17"/>
      <c r="E2" s="17"/>
    </row>
    <row r="3" spans="1:23" x14ac:dyDescent="0.25">
      <c r="A3" s="48" t="s">
        <v>52</v>
      </c>
      <c r="B3" s="18"/>
      <c r="C3" s="17"/>
      <c r="D3" s="17"/>
      <c r="E3" s="17"/>
    </row>
    <row r="4" spans="1:23" x14ac:dyDescent="0.25">
      <c r="A4" s="47" t="s">
        <v>0</v>
      </c>
      <c r="B4" s="20"/>
      <c r="C4" s="17"/>
      <c r="D4" s="17"/>
      <c r="E4" s="17"/>
    </row>
    <row r="5" spans="1:23" x14ac:dyDescent="0.25">
      <c r="A5" s="47" t="s">
        <v>114</v>
      </c>
      <c r="B5" s="18"/>
      <c r="C5" s="17"/>
      <c r="D5" s="17"/>
      <c r="E5" s="17"/>
    </row>
    <row r="6" spans="1:23" x14ac:dyDescent="0.25">
      <c r="A6" s="70" t="s">
        <v>49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</row>
    <row r="7" spans="1:23" ht="24" customHeight="1" x14ac:dyDescent="0.25">
      <c r="A7" s="68" t="s">
        <v>35</v>
      </c>
      <c r="B7" s="71"/>
      <c r="C7" s="68" t="s">
        <v>3</v>
      </c>
      <c r="D7" s="68"/>
      <c r="E7" s="68"/>
      <c r="F7" s="68" t="s">
        <v>8</v>
      </c>
      <c r="G7" s="68"/>
      <c r="H7" s="68"/>
      <c r="I7" s="68" t="s">
        <v>10</v>
      </c>
      <c r="J7" s="68"/>
      <c r="K7" s="68"/>
      <c r="L7" s="68" t="s">
        <v>11</v>
      </c>
      <c r="M7" s="68"/>
      <c r="N7" s="68"/>
      <c r="O7" s="68" t="s">
        <v>41</v>
      </c>
      <c r="P7" s="68"/>
      <c r="Q7" s="68"/>
      <c r="R7" s="68" t="s">
        <v>43</v>
      </c>
      <c r="S7" s="68"/>
      <c r="T7" s="68"/>
      <c r="U7" s="68" t="s">
        <v>12</v>
      </c>
      <c r="V7" s="68"/>
      <c r="W7" s="68"/>
    </row>
    <row r="8" spans="1:23" ht="15.75" thickBot="1" x14ac:dyDescent="0.3">
      <c r="A8" s="37" t="s">
        <v>36</v>
      </c>
      <c r="B8" s="38" t="s">
        <v>37</v>
      </c>
      <c r="C8" s="37" t="s">
        <v>38</v>
      </c>
      <c r="D8" s="37" t="s">
        <v>39</v>
      </c>
      <c r="E8" s="37" t="s">
        <v>40</v>
      </c>
      <c r="F8" s="37" t="s">
        <v>48</v>
      </c>
      <c r="G8" s="37" t="s">
        <v>50</v>
      </c>
      <c r="H8" s="37" t="s">
        <v>2</v>
      </c>
      <c r="I8" s="37" t="s">
        <v>48</v>
      </c>
      <c r="J8" s="37" t="s">
        <v>50</v>
      </c>
      <c r="K8" s="45" t="s">
        <v>2</v>
      </c>
      <c r="L8" s="37" t="s">
        <v>48</v>
      </c>
      <c r="M8" s="37" t="s">
        <v>50</v>
      </c>
      <c r="N8" s="37" t="s">
        <v>2</v>
      </c>
      <c r="O8" s="37" t="s">
        <v>48</v>
      </c>
      <c r="P8" s="37" t="s">
        <v>50</v>
      </c>
      <c r="Q8" s="45" t="s">
        <v>2</v>
      </c>
      <c r="R8" s="37" t="s">
        <v>48</v>
      </c>
      <c r="S8" s="37" t="s">
        <v>50</v>
      </c>
      <c r="T8" s="49" t="s">
        <v>2</v>
      </c>
      <c r="U8" s="37" t="s">
        <v>48</v>
      </c>
      <c r="V8" s="37" t="s">
        <v>50</v>
      </c>
      <c r="W8" s="49" t="s">
        <v>2</v>
      </c>
    </row>
    <row r="9" spans="1:23" ht="15.75" thickBot="1" x14ac:dyDescent="0.3">
      <c r="A9" s="79">
        <v>1</v>
      </c>
      <c r="B9" s="64" t="s">
        <v>55</v>
      </c>
      <c r="C9" s="63">
        <v>14</v>
      </c>
      <c r="D9" s="53">
        <v>11</v>
      </c>
      <c r="E9" s="50">
        <v>3</v>
      </c>
      <c r="F9" s="50">
        <v>870094.47900000005</v>
      </c>
      <c r="G9" s="51">
        <v>774531.36300000001</v>
      </c>
      <c r="H9" s="52">
        <v>89.016926517011029</v>
      </c>
      <c r="I9" s="53">
        <v>37715.574999999997</v>
      </c>
      <c r="J9" s="51">
        <v>34309.133999999998</v>
      </c>
      <c r="K9" s="52">
        <v>90.968078837456417</v>
      </c>
      <c r="L9" s="53">
        <v>8.0429999999999993</v>
      </c>
      <c r="M9" s="51">
        <v>49.761000000000003</v>
      </c>
      <c r="N9" s="52">
        <v>618.68705706825813</v>
      </c>
      <c r="O9" s="53">
        <v>37707.531999999999</v>
      </c>
      <c r="P9" s="51">
        <v>34259.373</v>
      </c>
      <c r="Q9" s="52">
        <v>90.855516611376203</v>
      </c>
      <c r="R9" s="53">
        <v>448</v>
      </c>
      <c r="S9" s="51">
        <v>552</v>
      </c>
      <c r="T9" s="52">
        <v>123.21428571428572</v>
      </c>
      <c r="U9" s="53">
        <v>9299.5005580357138</v>
      </c>
      <c r="V9" s="51">
        <v>7313.4598429951693</v>
      </c>
      <c r="W9" s="52">
        <v>78.643576580847636</v>
      </c>
    </row>
    <row r="10" spans="1:23" x14ac:dyDescent="0.25">
      <c r="A10" s="79">
        <v>2</v>
      </c>
      <c r="B10" s="19" t="s">
        <v>56</v>
      </c>
      <c r="C10" s="65">
        <v>4</v>
      </c>
      <c r="D10" s="54">
        <v>3</v>
      </c>
      <c r="E10" s="54">
        <v>1</v>
      </c>
      <c r="F10" s="54">
        <v>1189.0509999999999</v>
      </c>
      <c r="G10" s="55">
        <v>874.72299999999996</v>
      </c>
      <c r="H10" s="56">
        <v>73.564800836969994</v>
      </c>
      <c r="I10" s="57">
        <v>19.715</v>
      </c>
      <c r="J10" s="55">
        <v>23.744</v>
      </c>
      <c r="K10" s="56">
        <v>120.43621607912758</v>
      </c>
      <c r="L10" s="57">
        <v>54.753</v>
      </c>
      <c r="M10" s="55">
        <v>308.60700000000003</v>
      </c>
      <c r="N10" s="56">
        <v>563.63486932222895</v>
      </c>
      <c r="O10" s="57">
        <v>-35.037999999999997</v>
      </c>
      <c r="P10" s="55">
        <v>-284.863</v>
      </c>
      <c r="Q10" s="56">
        <v>813.0115874193732</v>
      </c>
      <c r="R10" s="57">
        <v>6</v>
      </c>
      <c r="S10" s="55">
        <v>6</v>
      </c>
      <c r="T10" s="56">
        <v>100</v>
      </c>
      <c r="U10" s="57">
        <v>3899.7361111111113</v>
      </c>
      <c r="V10" s="55">
        <v>3232.0416666666665</v>
      </c>
      <c r="W10" s="56">
        <v>82.878471121621473</v>
      </c>
    </row>
    <row r="11" spans="1:23" x14ac:dyDescent="0.25">
      <c r="A11" s="79">
        <v>3</v>
      </c>
      <c r="B11" s="19" t="s">
        <v>57</v>
      </c>
      <c r="C11" s="61">
        <v>1</v>
      </c>
      <c r="D11" s="54">
        <v>1</v>
      </c>
      <c r="E11" s="54">
        <v>0</v>
      </c>
      <c r="F11" s="54">
        <v>557.06500000000005</v>
      </c>
      <c r="G11" s="55">
        <v>448.46199999999999</v>
      </c>
      <c r="H11" s="56">
        <v>80.504429465143204</v>
      </c>
      <c r="I11" s="57">
        <v>27.885000000000002</v>
      </c>
      <c r="J11" s="55">
        <v>20.917000000000002</v>
      </c>
      <c r="K11" s="56">
        <v>75.011655011655009</v>
      </c>
      <c r="L11" s="57">
        <v>0</v>
      </c>
      <c r="M11" s="55">
        <v>0</v>
      </c>
      <c r="N11" s="56"/>
      <c r="O11" s="57">
        <v>27.885000000000002</v>
      </c>
      <c r="P11" s="55">
        <v>20.917000000000002</v>
      </c>
      <c r="Q11" s="56">
        <v>75.011655011655009</v>
      </c>
      <c r="R11" s="57">
        <v>1</v>
      </c>
      <c r="S11" s="55">
        <v>1</v>
      </c>
      <c r="T11" s="56">
        <v>100</v>
      </c>
      <c r="U11" s="57">
        <v>4481.416666666667</v>
      </c>
      <c r="V11" s="55">
        <v>4051</v>
      </c>
      <c r="W11" s="56">
        <v>90.395522249288732</v>
      </c>
    </row>
    <row r="12" spans="1:23" x14ac:dyDescent="0.25">
      <c r="A12" s="79">
        <v>4</v>
      </c>
      <c r="B12" s="19" t="s">
        <v>58</v>
      </c>
      <c r="C12" s="54">
        <v>4</v>
      </c>
      <c r="D12" s="54">
        <v>2</v>
      </c>
      <c r="E12" s="54">
        <v>2</v>
      </c>
      <c r="F12" s="54">
        <v>4450.8440000000001</v>
      </c>
      <c r="G12" s="55">
        <v>4414.8370000000004</v>
      </c>
      <c r="H12" s="56">
        <v>99.191007368490119</v>
      </c>
      <c r="I12" s="57">
        <v>116.795</v>
      </c>
      <c r="J12" s="55">
        <v>124.07</v>
      </c>
      <c r="K12" s="56">
        <v>106.22886253692367</v>
      </c>
      <c r="L12" s="57">
        <v>35.006999999999998</v>
      </c>
      <c r="M12" s="55">
        <v>33.758000000000003</v>
      </c>
      <c r="N12" s="56">
        <v>96.432142142999965</v>
      </c>
      <c r="O12" s="57">
        <v>81.787999999999997</v>
      </c>
      <c r="P12" s="55">
        <v>90.311999999999998</v>
      </c>
      <c r="Q12" s="56">
        <v>110.42206680686652</v>
      </c>
      <c r="R12" s="57">
        <v>8</v>
      </c>
      <c r="S12" s="55">
        <v>8</v>
      </c>
      <c r="T12" s="56">
        <v>100</v>
      </c>
      <c r="U12" s="57">
        <v>4284.322916666667</v>
      </c>
      <c r="V12" s="55">
        <v>4794.40625</v>
      </c>
      <c r="W12" s="56">
        <v>111.9058096986348</v>
      </c>
    </row>
    <row r="13" spans="1:23" x14ac:dyDescent="0.25">
      <c r="A13" s="79">
        <v>5</v>
      </c>
      <c r="B13" s="19" t="s">
        <v>59</v>
      </c>
      <c r="C13" s="54">
        <v>2</v>
      </c>
      <c r="D13" s="54">
        <v>1</v>
      </c>
      <c r="E13" s="54">
        <v>1</v>
      </c>
      <c r="F13" s="54">
        <v>12004.597</v>
      </c>
      <c r="G13" s="55">
        <v>10054.5</v>
      </c>
      <c r="H13" s="56">
        <v>83.755414696553331</v>
      </c>
      <c r="I13" s="57">
        <v>1442.71</v>
      </c>
      <c r="J13" s="55">
        <v>864.93</v>
      </c>
      <c r="K13" s="56">
        <v>59.951757456453478</v>
      </c>
      <c r="L13" s="57">
        <v>7.4850000000000003</v>
      </c>
      <c r="M13" s="55">
        <v>1.5629999999999999</v>
      </c>
      <c r="N13" s="56">
        <v>20.881763527054108</v>
      </c>
      <c r="O13" s="57">
        <v>1435.2249999999999</v>
      </c>
      <c r="P13" s="55">
        <v>863.36699999999996</v>
      </c>
      <c r="Q13" s="56">
        <v>60.155515685693885</v>
      </c>
      <c r="R13" s="57">
        <v>22</v>
      </c>
      <c r="S13" s="55">
        <v>24</v>
      </c>
      <c r="T13" s="56">
        <v>109.09090909090908</v>
      </c>
      <c r="U13" s="57">
        <v>4539.492424242424</v>
      </c>
      <c r="V13" s="55">
        <v>4278.7881944444443</v>
      </c>
      <c r="W13" s="56">
        <v>94.256974008685845</v>
      </c>
    </row>
    <row r="14" spans="1:23" x14ac:dyDescent="0.25">
      <c r="A14" s="79">
        <v>6</v>
      </c>
      <c r="B14" s="19" t="s">
        <v>60</v>
      </c>
      <c r="C14" s="54">
        <v>4</v>
      </c>
      <c r="D14" s="54">
        <v>3</v>
      </c>
      <c r="E14" s="54">
        <v>1</v>
      </c>
      <c r="F14" s="54">
        <v>4333.9110000000001</v>
      </c>
      <c r="G14" s="55">
        <v>4446.4859999999999</v>
      </c>
      <c r="H14" s="56">
        <v>102.59753834354235</v>
      </c>
      <c r="I14" s="57">
        <v>59.706000000000003</v>
      </c>
      <c r="J14" s="55">
        <v>125.783</v>
      </c>
      <c r="K14" s="56">
        <v>210.67061936823768</v>
      </c>
      <c r="L14" s="57">
        <v>16.716999999999999</v>
      </c>
      <c r="M14" s="55">
        <v>0.03</v>
      </c>
      <c r="N14" s="56">
        <v>0.17945803672907817</v>
      </c>
      <c r="O14" s="57">
        <v>42.988999999999997</v>
      </c>
      <c r="P14" s="55">
        <v>125.753</v>
      </c>
      <c r="Q14" s="56">
        <v>292.52366884551861</v>
      </c>
      <c r="R14" s="57">
        <v>11</v>
      </c>
      <c r="S14" s="55">
        <v>13</v>
      </c>
      <c r="T14" s="56">
        <v>118.18181818181819</v>
      </c>
      <c r="U14" s="57">
        <v>3902.7803030303035</v>
      </c>
      <c r="V14" s="55">
        <v>3640.7179487179487</v>
      </c>
      <c r="W14" s="56">
        <v>93.285239394365163</v>
      </c>
    </row>
    <row r="15" spans="1:23" ht="15.75" thickBot="1" x14ac:dyDescent="0.3">
      <c r="A15" s="79">
        <v>7</v>
      </c>
      <c r="B15" s="19" t="s">
        <v>61</v>
      </c>
      <c r="C15" s="62">
        <v>4</v>
      </c>
      <c r="D15" s="54">
        <v>3</v>
      </c>
      <c r="E15" s="54">
        <v>1</v>
      </c>
      <c r="F15" s="54">
        <v>6612.3760000000002</v>
      </c>
      <c r="G15" s="55">
        <v>6360.7619999999997</v>
      </c>
      <c r="H15" s="56">
        <v>96.194801989481533</v>
      </c>
      <c r="I15" s="57">
        <v>61.603999999999999</v>
      </c>
      <c r="J15" s="55">
        <v>171.18199999999999</v>
      </c>
      <c r="K15" s="56">
        <v>277.87481332381014</v>
      </c>
      <c r="L15" s="57">
        <v>145.51599999999999</v>
      </c>
      <c r="M15" s="55">
        <v>154.11000000000001</v>
      </c>
      <c r="N15" s="56">
        <v>105.90587976579894</v>
      </c>
      <c r="O15" s="57">
        <v>-83.912000000000006</v>
      </c>
      <c r="P15" s="55">
        <v>17.071999999999999</v>
      </c>
      <c r="Q15" s="56" t="s">
        <v>4</v>
      </c>
      <c r="R15" s="57">
        <v>17</v>
      </c>
      <c r="S15" s="55">
        <v>14</v>
      </c>
      <c r="T15" s="56">
        <v>82.35294117647058</v>
      </c>
      <c r="U15" s="57">
        <v>3344.2843137254899</v>
      </c>
      <c r="V15" s="55">
        <v>3740.9702380952381</v>
      </c>
      <c r="W15" s="56">
        <v>111.86160885728775</v>
      </c>
    </row>
    <row r="16" spans="1:23" ht="15.75" thickBot="1" x14ac:dyDescent="0.3">
      <c r="A16" s="79">
        <v>8</v>
      </c>
      <c r="B16" s="64" t="s">
        <v>62</v>
      </c>
      <c r="C16" s="63">
        <v>13</v>
      </c>
      <c r="D16" s="57">
        <v>8</v>
      </c>
      <c r="E16" s="54">
        <v>5</v>
      </c>
      <c r="F16" s="54">
        <v>48003.813000000002</v>
      </c>
      <c r="G16" s="55">
        <v>39583.485999999997</v>
      </c>
      <c r="H16" s="56">
        <v>82.459045492906995</v>
      </c>
      <c r="I16" s="57">
        <v>3272.0639999999999</v>
      </c>
      <c r="J16" s="55">
        <v>2581.6179999999999</v>
      </c>
      <c r="K16" s="56">
        <v>78.89876237139616</v>
      </c>
      <c r="L16" s="57">
        <v>51.600999999999999</v>
      </c>
      <c r="M16" s="55">
        <v>71.341999999999999</v>
      </c>
      <c r="N16" s="56">
        <v>138.25701052305189</v>
      </c>
      <c r="O16" s="57">
        <v>3220.4630000000002</v>
      </c>
      <c r="P16" s="55">
        <v>2510.2759999999998</v>
      </c>
      <c r="Q16" s="56">
        <v>77.947673983523487</v>
      </c>
      <c r="R16" s="57">
        <v>44</v>
      </c>
      <c r="S16" s="55">
        <v>40</v>
      </c>
      <c r="T16" s="56">
        <v>90.909090909090907</v>
      </c>
      <c r="U16" s="57">
        <v>5201.787878787879</v>
      </c>
      <c r="V16" s="55">
        <v>5416.5250000000005</v>
      </c>
      <c r="W16" s="56">
        <v>104.12814067424372</v>
      </c>
    </row>
    <row r="17" spans="1:23" x14ac:dyDescent="0.25">
      <c r="A17" s="79">
        <v>9</v>
      </c>
      <c r="B17" s="19" t="s">
        <v>63</v>
      </c>
      <c r="C17" s="65">
        <v>2</v>
      </c>
      <c r="D17" s="54">
        <v>1</v>
      </c>
      <c r="E17" s="54">
        <v>1</v>
      </c>
      <c r="F17" s="54">
        <v>1100.1510000000001</v>
      </c>
      <c r="G17" s="55">
        <v>717.31700000000001</v>
      </c>
      <c r="H17" s="56">
        <v>65.201685950383165</v>
      </c>
      <c r="I17" s="57">
        <v>81.2</v>
      </c>
      <c r="J17" s="55">
        <v>57.136000000000003</v>
      </c>
      <c r="K17" s="56">
        <v>70.364532019704427</v>
      </c>
      <c r="L17" s="57">
        <v>0</v>
      </c>
      <c r="M17" s="55">
        <v>148.90799999999999</v>
      </c>
      <c r="N17" s="56"/>
      <c r="O17" s="57">
        <v>81.2</v>
      </c>
      <c r="P17" s="55">
        <v>-91.772000000000006</v>
      </c>
      <c r="Q17" s="56" t="s">
        <v>4</v>
      </c>
      <c r="R17" s="57">
        <v>3</v>
      </c>
      <c r="S17" s="55">
        <v>4</v>
      </c>
      <c r="T17" s="56">
        <v>133.33333333333331</v>
      </c>
      <c r="U17" s="57">
        <v>3870.6666666666665</v>
      </c>
      <c r="V17" s="55">
        <v>2651.4791666666665</v>
      </c>
      <c r="W17" s="56">
        <v>68.50187306234929</v>
      </c>
    </row>
    <row r="18" spans="1:23" x14ac:dyDescent="0.25">
      <c r="A18" s="79">
        <v>10</v>
      </c>
      <c r="B18" s="19" t="s">
        <v>64</v>
      </c>
      <c r="C18" s="54">
        <v>2</v>
      </c>
      <c r="D18" s="54">
        <v>2</v>
      </c>
      <c r="E18" s="54">
        <v>0</v>
      </c>
      <c r="F18" s="54">
        <v>17308.191999999999</v>
      </c>
      <c r="G18" s="55">
        <v>17849.455000000002</v>
      </c>
      <c r="H18" s="56">
        <v>103.1272070473912</v>
      </c>
      <c r="I18" s="57">
        <v>578.95100000000002</v>
      </c>
      <c r="J18" s="55">
        <v>934.33</v>
      </c>
      <c r="K18" s="56">
        <v>161.38326041409377</v>
      </c>
      <c r="L18" s="57">
        <v>151.40799999999999</v>
      </c>
      <c r="M18" s="55">
        <v>0</v>
      </c>
      <c r="N18" s="56">
        <v>0</v>
      </c>
      <c r="O18" s="57">
        <v>427.54300000000001</v>
      </c>
      <c r="P18" s="55">
        <v>934.33</v>
      </c>
      <c r="Q18" s="56">
        <v>218.5347438737156</v>
      </c>
      <c r="R18" s="57">
        <v>34</v>
      </c>
      <c r="S18" s="55">
        <v>34</v>
      </c>
      <c r="T18" s="56">
        <v>100</v>
      </c>
      <c r="U18" s="57">
        <v>4492.2696078431372</v>
      </c>
      <c r="V18" s="55">
        <v>3878.1372549019611</v>
      </c>
      <c r="W18" s="56">
        <v>86.32912967046876</v>
      </c>
    </row>
    <row r="19" spans="1:23" x14ac:dyDescent="0.25">
      <c r="A19" s="79">
        <v>11</v>
      </c>
      <c r="B19" s="19" t="s">
        <v>65</v>
      </c>
      <c r="C19" s="60">
        <v>1</v>
      </c>
      <c r="D19" s="54">
        <v>1</v>
      </c>
      <c r="E19" s="54">
        <v>0</v>
      </c>
      <c r="F19" s="54">
        <v>5285.5519999999997</v>
      </c>
      <c r="G19" s="55">
        <v>4025.723</v>
      </c>
      <c r="H19" s="56">
        <v>76.164665488107957</v>
      </c>
      <c r="I19" s="57">
        <v>76.855000000000004</v>
      </c>
      <c r="J19" s="55">
        <v>53.988</v>
      </c>
      <c r="K19" s="56">
        <v>70.246568212868382</v>
      </c>
      <c r="L19" s="57">
        <v>0</v>
      </c>
      <c r="M19" s="55">
        <v>0</v>
      </c>
      <c r="N19" s="56"/>
      <c r="O19" s="57">
        <v>76.855000000000004</v>
      </c>
      <c r="P19" s="55">
        <v>53.988</v>
      </c>
      <c r="Q19" s="56">
        <v>70.246568212868382</v>
      </c>
      <c r="R19" s="57">
        <v>10</v>
      </c>
      <c r="S19" s="55">
        <v>10</v>
      </c>
      <c r="T19" s="56">
        <v>100</v>
      </c>
      <c r="U19" s="57">
        <v>3871.9833333333336</v>
      </c>
      <c r="V19" s="55">
        <v>4225.05</v>
      </c>
      <c r="W19" s="56">
        <v>109.11849655000236</v>
      </c>
    </row>
    <row r="20" spans="1:23" x14ac:dyDescent="0.25">
      <c r="A20" s="79">
        <v>12</v>
      </c>
      <c r="B20" s="19" t="s">
        <v>66</v>
      </c>
      <c r="C20" s="54">
        <v>2</v>
      </c>
      <c r="D20" s="54">
        <v>1</v>
      </c>
      <c r="E20" s="54">
        <v>1</v>
      </c>
      <c r="F20" s="54">
        <v>655.62900000000002</v>
      </c>
      <c r="G20" s="55">
        <v>583.42200000000003</v>
      </c>
      <c r="H20" s="56">
        <v>88.986606754734765</v>
      </c>
      <c r="I20" s="57">
        <v>0</v>
      </c>
      <c r="J20" s="55">
        <v>0</v>
      </c>
      <c r="K20" s="56"/>
      <c r="L20" s="57">
        <v>31.553000000000001</v>
      </c>
      <c r="M20" s="55">
        <v>58.203000000000003</v>
      </c>
      <c r="N20" s="56">
        <v>184.46106550882641</v>
      </c>
      <c r="O20" s="57">
        <v>-31.553000000000001</v>
      </c>
      <c r="P20" s="55">
        <v>-58.203000000000003</v>
      </c>
      <c r="Q20" s="56">
        <v>184.46106550882641</v>
      </c>
      <c r="R20" s="57">
        <v>2</v>
      </c>
      <c r="S20" s="55">
        <v>2</v>
      </c>
      <c r="T20" s="56">
        <v>100</v>
      </c>
      <c r="U20" s="57">
        <v>3897</v>
      </c>
      <c r="V20" s="55">
        <v>4218.75</v>
      </c>
      <c r="W20" s="56">
        <v>108.25635103926096</v>
      </c>
    </row>
    <row r="21" spans="1:23" x14ac:dyDescent="0.25">
      <c r="A21" s="79">
        <v>13</v>
      </c>
      <c r="B21" s="19" t="s">
        <v>67</v>
      </c>
      <c r="C21" s="54">
        <v>10</v>
      </c>
      <c r="D21" s="54">
        <v>5</v>
      </c>
      <c r="E21" s="54">
        <v>5</v>
      </c>
      <c r="F21" s="54">
        <v>141995.58600000001</v>
      </c>
      <c r="G21" s="55">
        <v>111070.897</v>
      </c>
      <c r="H21" s="56">
        <v>78.221373022116339</v>
      </c>
      <c r="I21" s="57">
        <v>7293.3490000000002</v>
      </c>
      <c r="J21" s="55">
        <v>1505.422</v>
      </c>
      <c r="K21" s="56">
        <v>20.641025131253148</v>
      </c>
      <c r="L21" s="57">
        <v>27.719000000000001</v>
      </c>
      <c r="M21" s="55">
        <v>893.173</v>
      </c>
      <c r="N21" s="56" t="s">
        <v>42</v>
      </c>
      <c r="O21" s="57">
        <v>7265.63</v>
      </c>
      <c r="P21" s="55">
        <v>612.24900000000002</v>
      </c>
      <c r="Q21" s="56">
        <v>8.4266471042428535</v>
      </c>
      <c r="R21" s="57">
        <v>181</v>
      </c>
      <c r="S21" s="55">
        <v>186</v>
      </c>
      <c r="T21" s="56">
        <v>102.76243093922652</v>
      </c>
      <c r="U21" s="57">
        <v>5850.3139963167587</v>
      </c>
      <c r="V21" s="55">
        <v>5058.4592293906808</v>
      </c>
      <c r="W21" s="56">
        <v>86.464747577230668</v>
      </c>
    </row>
    <row r="22" spans="1:23" x14ac:dyDescent="0.25">
      <c r="A22" s="79">
        <v>14</v>
      </c>
      <c r="B22" s="19" t="s">
        <v>68</v>
      </c>
      <c r="C22" s="54">
        <v>8</v>
      </c>
      <c r="D22" s="54">
        <v>4</v>
      </c>
      <c r="E22" s="54">
        <v>4</v>
      </c>
      <c r="F22" s="54">
        <v>8089.6840000000002</v>
      </c>
      <c r="G22" s="55">
        <v>18127.148000000001</v>
      </c>
      <c r="H22" s="56">
        <v>224.07733107992846</v>
      </c>
      <c r="I22" s="57">
        <v>97.284000000000006</v>
      </c>
      <c r="J22" s="55">
        <v>197.33</v>
      </c>
      <c r="K22" s="56">
        <v>202.83911023395419</v>
      </c>
      <c r="L22" s="57">
        <v>2034.646</v>
      </c>
      <c r="M22" s="55">
        <v>1290.8230000000001</v>
      </c>
      <c r="N22" s="56">
        <v>63.442141777980055</v>
      </c>
      <c r="O22" s="57">
        <v>-1937.3620000000001</v>
      </c>
      <c r="P22" s="55">
        <v>-1093.4929999999999</v>
      </c>
      <c r="Q22" s="56">
        <v>56.442368540314092</v>
      </c>
      <c r="R22" s="57">
        <v>40</v>
      </c>
      <c r="S22" s="55">
        <v>52</v>
      </c>
      <c r="T22" s="56">
        <v>130</v>
      </c>
      <c r="U22" s="57">
        <v>3446.5750000000003</v>
      </c>
      <c r="V22" s="55">
        <v>4302.5400641025635</v>
      </c>
      <c r="W22" s="56">
        <v>124.83523683954544</v>
      </c>
    </row>
    <row r="23" spans="1:23" x14ac:dyDescent="0.25">
      <c r="A23" s="79">
        <v>15</v>
      </c>
      <c r="B23" s="19" t="s">
        <v>69</v>
      </c>
      <c r="C23" s="54">
        <v>5</v>
      </c>
      <c r="D23" s="54">
        <v>1</v>
      </c>
      <c r="E23" s="54">
        <v>4</v>
      </c>
      <c r="F23" s="54">
        <v>9972.6550000000007</v>
      </c>
      <c r="G23" s="55">
        <v>7452.9319999999998</v>
      </c>
      <c r="H23" s="56">
        <v>74.733679245897918</v>
      </c>
      <c r="I23" s="57">
        <v>48.982999999999997</v>
      </c>
      <c r="J23" s="55">
        <v>37.715000000000003</v>
      </c>
      <c r="K23" s="56">
        <v>76.996100687993803</v>
      </c>
      <c r="L23" s="57">
        <v>3827.558</v>
      </c>
      <c r="M23" s="55">
        <v>998.56399999999996</v>
      </c>
      <c r="N23" s="56">
        <v>26.08880126702195</v>
      </c>
      <c r="O23" s="57">
        <v>-3778.5749999999998</v>
      </c>
      <c r="P23" s="55">
        <v>-960.84900000000005</v>
      </c>
      <c r="Q23" s="56">
        <v>25.428871995395092</v>
      </c>
      <c r="R23" s="57">
        <v>20</v>
      </c>
      <c r="S23" s="55">
        <v>18</v>
      </c>
      <c r="T23" s="56">
        <v>90</v>
      </c>
      <c r="U23" s="57">
        <v>3959.4333333333329</v>
      </c>
      <c r="V23" s="55">
        <v>4352.5277777777783</v>
      </c>
      <c r="W23" s="56">
        <v>109.92804806523944</v>
      </c>
    </row>
    <row r="24" spans="1:23" ht="15.75" thickBot="1" x14ac:dyDescent="0.3">
      <c r="A24" s="79">
        <v>16</v>
      </c>
      <c r="B24" s="19" t="s">
        <v>70</v>
      </c>
      <c r="C24" s="62">
        <v>7</v>
      </c>
      <c r="D24" s="54">
        <v>5</v>
      </c>
      <c r="E24" s="54">
        <v>2</v>
      </c>
      <c r="F24" s="54">
        <v>31478.905999999999</v>
      </c>
      <c r="G24" s="55">
        <v>33787.31</v>
      </c>
      <c r="H24" s="56">
        <v>107.33317733468883</v>
      </c>
      <c r="I24" s="57">
        <v>3456.2089999999998</v>
      </c>
      <c r="J24" s="55">
        <v>4606.4269999999997</v>
      </c>
      <c r="K24" s="56">
        <v>133.27975825536015</v>
      </c>
      <c r="L24" s="57">
        <v>94.623999999999995</v>
      </c>
      <c r="M24" s="55">
        <v>93.113</v>
      </c>
      <c r="N24" s="56">
        <v>98.403153533987151</v>
      </c>
      <c r="O24" s="57">
        <v>3361.585</v>
      </c>
      <c r="P24" s="55">
        <v>4513.3140000000003</v>
      </c>
      <c r="Q24" s="56">
        <v>134.26148676889028</v>
      </c>
      <c r="R24" s="57">
        <v>55</v>
      </c>
      <c r="S24" s="55">
        <v>58</v>
      </c>
      <c r="T24" s="56">
        <v>105.45454545454544</v>
      </c>
      <c r="U24" s="57">
        <v>4492.477272727273</v>
      </c>
      <c r="V24" s="55">
        <v>4656.1221264367814</v>
      </c>
      <c r="W24" s="56">
        <v>103.6426417714555</v>
      </c>
    </row>
    <row r="25" spans="1:23" ht="15.75" thickBot="1" x14ac:dyDescent="0.3">
      <c r="A25" s="79">
        <v>17</v>
      </c>
      <c r="B25" s="64" t="s">
        <v>71</v>
      </c>
      <c r="C25" s="63">
        <v>35</v>
      </c>
      <c r="D25" s="57">
        <v>22</v>
      </c>
      <c r="E25" s="54">
        <v>13</v>
      </c>
      <c r="F25" s="54">
        <v>130170.296</v>
      </c>
      <c r="G25" s="55">
        <v>130610.538</v>
      </c>
      <c r="H25" s="56">
        <v>100.33820465461645</v>
      </c>
      <c r="I25" s="57">
        <v>6712.085</v>
      </c>
      <c r="J25" s="55">
        <v>6121.2809999999999</v>
      </c>
      <c r="K25" s="56">
        <v>91.197906462745919</v>
      </c>
      <c r="L25" s="57">
        <v>1959.2249999999999</v>
      </c>
      <c r="M25" s="55">
        <v>9476.16</v>
      </c>
      <c r="N25" s="56">
        <v>483.66879761130042</v>
      </c>
      <c r="O25" s="57">
        <v>4752.8599999999997</v>
      </c>
      <c r="P25" s="55">
        <v>-3354.8789999999999</v>
      </c>
      <c r="Q25" s="56" t="s">
        <v>4</v>
      </c>
      <c r="R25" s="57">
        <v>126</v>
      </c>
      <c r="S25" s="55">
        <v>123</v>
      </c>
      <c r="T25" s="56">
        <v>97.61904761904762</v>
      </c>
      <c r="U25" s="57">
        <v>5279.7982804232806</v>
      </c>
      <c r="V25" s="55">
        <v>4638.4925474254742</v>
      </c>
      <c r="W25" s="56">
        <v>87.853594040217899</v>
      </c>
    </row>
    <row r="26" spans="1:23" ht="15.75" thickBot="1" x14ac:dyDescent="0.3">
      <c r="A26" s="79">
        <v>18</v>
      </c>
      <c r="B26" s="64" t="s">
        <v>72</v>
      </c>
      <c r="C26" s="63">
        <v>19</v>
      </c>
      <c r="D26" s="57">
        <v>11</v>
      </c>
      <c r="E26" s="54">
        <v>8</v>
      </c>
      <c r="F26" s="54">
        <v>187906.75700000001</v>
      </c>
      <c r="G26" s="55">
        <v>163885.038</v>
      </c>
      <c r="H26" s="56">
        <v>87.216149443737152</v>
      </c>
      <c r="I26" s="57">
        <v>14644.28</v>
      </c>
      <c r="J26" s="55">
        <v>7663.0889999999999</v>
      </c>
      <c r="K26" s="56">
        <v>52.328205961645089</v>
      </c>
      <c r="L26" s="57">
        <v>143.67400000000001</v>
      </c>
      <c r="M26" s="55">
        <v>1723.377</v>
      </c>
      <c r="N26" s="56" t="s">
        <v>42</v>
      </c>
      <c r="O26" s="57">
        <v>14500.606</v>
      </c>
      <c r="P26" s="55">
        <v>5939.7120000000004</v>
      </c>
      <c r="Q26" s="56">
        <v>40.961819112939139</v>
      </c>
      <c r="R26" s="57">
        <v>213</v>
      </c>
      <c r="S26" s="55">
        <v>199</v>
      </c>
      <c r="T26" s="56">
        <v>93.427230046948367</v>
      </c>
      <c r="U26" s="57">
        <v>6158.0305164319252</v>
      </c>
      <c r="V26" s="55">
        <v>6563.4443048576213</v>
      </c>
      <c r="W26" s="56">
        <v>106.58349755402968</v>
      </c>
    </row>
    <row r="27" spans="1:23" x14ac:dyDescent="0.25">
      <c r="A27" s="79">
        <v>19</v>
      </c>
      <c r="B27" s="19" t="s">
        <v>73</v>
      </c>
      <c r="C27" s="65">
        <v>4</v>
      </c>
      <c r="D27" s="54">
        <v>1</v>
      </c>
      <c r="E27" s="54">
        <v>3</v>
      </c>
      <c r="F27" s="54">
        <v>18934.324000000001</v>
      </c>
      <c r="G27" s="55">
        <v>11845.955</v>
      </c>
      <c r="H27" s="56">
        <v>62.563390169091861</v>
      </c>
      <c r="I27" s="57">
        <v>1080.3530000000001</v>
      </c>
      <c r="J27" s="55">
        <v>127.678</v>
      </c>
      <c r="K27" s="56">
        <v>11.818174244899584</v>
      </c>
      <c r="L27" s="57">
        <v>316.70100000000002</v>
      </c>
      <c r="M27" s="55">
        <v>222.47499999999999</v>
      </c>
      <c r="N27" s="56">
        <v>70.247646834080086</v>
      </c>
      <c r="O27" s="57">
        <v>763.65200000000004</v>
      </c>
      <c r="P27" s="55">
        <v>-94.796999999999997</v>
      </c>
      <c r="Q27" s="56" t="s">
        <v>4</v>
      </c>
      <c r="R27" s="57">
        <v>18</v>
      </c>
      <c r="S27" s="55">
        <v>15</v>
      </c>
      <c r="T27" s="56">
        <v>83.333333333333343</v>
      </c>
      <c r="U27" s="57">
        <v>6349.6990740740739</v>
      </c>
      <c r="V27" s="55">
        <v>6676.6111111111104</v>
      </c>
      <c r="W27" s="56">
        <v>105.1484650409942</v>
      </c>
    </row>
    <row r="28" spans="1:23" ht="15.75" thickBot="1" x14ac:dyDescent="0.3">
      <c r="A28" s="79">
        <v>20</v>
      </c>
      <c r="B28" s="19" t="s">
        <v>74</v>
      </c>
      <c r="C28" s="62">
        <v>4</v>
      </c>
      <c r="D28" s="54">
        <v>2</v>
      </c>
      <c r="E28" s="54">
        <v>2</v>
      </c>
      <c r="F28" s="54">
        <v>2988.7759999999998</v>
      </c>
      <c r="G28" s="66">
        <v>3557.4839999999999</v>
      </c>
      <c r="H28" s="56">
        <v>119.02812388750445</v>
      </c>
      <c r="I28" s="57">
        <v>218.02</v>
      </c>
      <c r="J28" s="55">
        <v>335.18900000000002</v>
      </c>
      <c r="K28" s="56">
        <v>153.7423172186038</v>
      </c>
      <c r="L28" s="57">
        <v>122.023</v>
      </c>
      <c r="M28" s="55">
        <v>151.51499999999999</v>
      </c>
      <c r="N28" s="56">
        <v>124.16921400063923</v>
      </c>
      <c r="O28" s="57">
        <v>95.997</v>
      </c>
      <c r="P28" s="55">
        <v>183.67400000000001</v>
      </c>
      <c r="Q28" s="56">
        <v>191.3330624915362</v>
      </c>
      <c r="R28" s="57">
        <v>6</v>
      </c>
      <c r="S28" s="55">
        <v>5</v>
      </c>
      <c r="T28" s="56">
        <v>83.333333333333343</v>
      </c>
      <c r="U28" s="57">
        <v>4719.666666666667</v>
      </c>
      <c r="V28" s="55">
        <v>6269.7333333333336</v>
      </c>
      <c r="W28" s="56">
        <v>132.84271488099441</v>
      </c>
    </row>
    <row r="29" spans="1:23" ht="15.75" thickBot="1" x14ac:dyDescent="0.3">
      <c r="A29" s="80">
        <v>21</v>
      </c>
      <c r="B29" s="46" t="s">
        <v>75</v>
      </c>
      <c r="C29" s="63">
        <v>79</v>
      </c>
      <c r="D29" s="81">
        <v>51</v>
      </c>
      <c r="E29" s="62">
        <v>28</v>
      </c>
      <c r="F29" s="66">
        <v>1891919.219</v>
      </c>
      <c r="G29" s="63">
        <v>1821322.709</v>
      </c>
      <c r="H29" s="82">
        <v>96.26852408437847</v>
      </c>
      <c r="I29" s="81">
        <v>140878.40299999999</v>
      </c>
      <c r="J29" s="66">
        <v>129083.921</v>
      </c>
      <c r="K29" s="83">
        <v>91.62789913227509</v>
      </c>
      <c r="L29" s="81">
        <v>4764.9129999999996</v>
      </c>
      <c r="M29" s="66">
        <v>2904.5729999999999</v>
      </c>
      <c r="N29" s="83">
        <v>60.957524303171965</v>
      </c>
      <c r="O29" s="81">
        <v>136113.49</v>
      </c>
      <c r="P29" s="66">
        <v>126179.348</v>
      </c>
      <c r="Q29" s="83">
        <v>92.701574252485912</v>
      </c>
      <c r="R29" s="81">
        <v>1405</v>
      </c>
      <c r="S29" s="66">
        <v>1530</v>
      </c>
      <c r="T29" s="83">
        <v>108.89679715302492</v>
      </c>
      <c r="U29" s="81">
        <v>7126.5443653618031</v>
      </c>
      <c r="V29" s="66">
        <v>6695.7735838779954</v>
      </c>
      <c r="W29" s="83">
        <v>93.955404479377876</v>
      </c>
    </row>
    <row r="30" spans="1:23" ht="15" customHeight="1" x14ac:dyDescent="0.25">
      <c r="A30" s="84" t="s">
        <v>54</v>
      </c>
      <c r="B30" s="84"/>
      <c r="C30" s="87">
        <v>224</v>
      </c>
      <c r="D30" s="85">
        <v>139</v>
      </c>
      <c r="E30" s="85">
        <v>85</v>
      </c>
      <c r="F30" s="85">
        <v>3395051.8629999999</v>
      </c>
      <c r="G30" s="87">
        <v>3165550.5469999998</v>
      </c>
      <c r="H30" s="86">
        <v>93.240123413101443</v>
      </c>
      <c r="I30" s="85">
        <v>217882.02600000001</v>
      </c>
      <c r="J30" s="85">
        <v>188944.88399999999</v>
      </c>
      <c r="K30" s="86">
        <v>86.718894380025631</v>
      </c>
      <c r="L30" s="85">
        <v>13793.165999999999</v>
      </c>
      <c r="M30" s="85">
        <v>18580.055</v>
      </c>
      <c r="N30" s="86">
        <v>134.70478786378703</v>
      </c>
      <c r="O30" s="85">
        <v>204088.86</v>
      </c>
      <c r="P30" s="85">
        <v>170364.829</v>
      </c>
      <c r="Q30" s="86">
        <v>83.47580999766474</v>
      </c>
      <c r="R30" s="85">
        <v>2670</v>
      </c>
      <c r="S30" s="85">
        <v>2894</v>
      </c>
      <c r="T30" s="86">
        <v>108.38951310861422</v>
      </c>
      <c r="U30" s="85">
        <v>6937.487578027466</v>
      </c>
      <c r="V30" s="85">
        <v>6384.4959398756046</v>
      </c>
      <c r="W30" s="86">
        <v>92.028935087346227</v>
      </c>
    </row>
    <row r="31" spans="1:23" x14ac:dyDescent="0.25">
      <c r="A31" s="41" t="s">
        <v>44</v>
      </c>
    </row>
    <row r="32" spans="1:23" x14ac:dyDescent="0.25">
      <c r="G32" s="34"/>
    </row>
  </sheetData>
  <mergeCells count="10">
    <mergeCell ref="A6:W6"/>
    <mergeCell ref="A30:B30"/>
    <mergeCell ref="O7:Q7"/>
    <mergeCell ref="R7:T7"/>
    <mergeCell ref="U7:W7"/>
    <mergeCell ref="A7:B7"/>
    <mergeCell ref="C7:E7"/>
    <mergeCell ref="F7:H7"/>
    <mergeCell ref="I7:K7"/>
    <mergeCell ref="L7:N7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Tablica 2</vt:lpstr>
      <vt:lpstr>Tablica 3</vt:lpstr>
      <vt:lpstr>Grafikon 1</vt:lpstr>
      <vt:lpstr>47.59 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2022-03-16T10:38:56Z</dcterms:modified>
</cp:coreProperties>
</file>