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7970" windowHeight="5745" tabRatio="953"/>
  </bookViews>
  <sheets>
    <sheet name="Tablica 1" sheetId="3" r:id="rId1"/>
    <sheet name="Tablica 2" sheetId="58" r:id="rId2"/>
    <sheet name="Tablica 3" sheetId="74" r:id="rId3"/>
  </sheets>
  <definedNames>
    <definedName name="_ftn1" localSheetId="1">'Tablica 2'!#REF!</definedName>
    <definedName name="_Hlk531593541" localSheetId="1">'Tablica 2'!#REF!</definedName>
    <definedName name="page\x2dtotal">#REF!</definedName>
    <definedName name="page\x2dtotal\x2dmaster0">#REF!</definedName>
    <definedName name="PODACI" localSheetId="0">#REF!</definedName>
    <definedName name="PODACI" localSheetId="1">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G12" i="3" l="1"/>
  <c r="G11" i="3"/>
  <c r="G10" i="3"/>
  <c r="G9" i="3"/>
  <c r="G8" i="3"/>
  <c r="G7" i="3"/>
  <c r="G13" i="3"/>
  <c r="G18" i="3" l="1"/>
  <c r="G23" i="3" l="1"/>
  <c r="E11" i="58" l="1"/>
  <c r="E13" i="58" s="1"/>
  <c r="G11" i="58"/>
  <c r="G13" i="58" s="1"/>
  <c r="F11" i="58"/>
  <c r="F13" i="58" s="1"/>
  <c r="G14" i="3" l="1"/>
  <c r="G15" i="3"/>
  <c r="G16" i="3"/>
  <c r="G17" i="3"/>
  <c r="G19" i="3"/>
  <c r="G20" i="3"/>
  <c r="G22" i="3"/>
</calcChain>
</file>

<file path=xl/sharedStrings.xml><?xml version="1.0" encoding="utf-8"?>
<sst xmlns="http://schemas.openxmlformats.org/spreadsheetml/2006/main" count="108" uniqueCount="89">
  <si>
    <t>Opis</t>
  </si>
  <si>
    <t>Broj poduzetnika</t>
  </si>
  <si>
    <t>Broj zaposlenih</t>
  </si>
  <si>
    <t>Ukupni prihodi</t>
  </si>
  <si>
    <t>Dobit razdoblja</t>
  </si>
  <si>
    <t>Dobit razdoblja (+) ili gubitak razdoblja (-)</t>
  </si>
  <si>
    <t>Prosječna mjesečna neto plaća po zaposlenom</t>
  </si>
  <si>
    <t>Trgovinski saldo</t>
  </si>
  <si>
    <t>2016.</t>
  </si>
  <si>
    <t>-</t>
  </si>
  <si>
    <t>OIB</t>
  </si>
  <si>
    <t>GRAD ZAGREB</t>
  </si>
  <si>
    <t>ISTARSKA</t>
  </si>
  <si>
    <t>BJELOVARSKO-BILOGORSKA</t>
  </si>
  <si>
    <t>2017.</t>
  </si>
  <si>
    <t xml:space="preserve">Broj poduzetnika </t>
  </si>
  <si>
    <t xml:space="preserve">Broj dobitaša </t>
  </si>
  <si>
    <t xml:space="preserve">Broj gubitaša </t>
  </si>
  <si>
    <t xml:space="preserve">Broj zaposlenih </t>
  </si>
  <si>
    <t xml:space="preserve">Ukupni prihodi </t>
  </si>
  <si>
    <t xml:space="preserve">Ukupni rashodi </t>
  </si>
  <si>
    <t xml:space="preserve">Dobit prije oporezivanja </t>
  </si>
  <si>
    <t xml:space="preserve">Gubitak prije oporezivanja </t>
  </si>
  <si>
    <t xml:space="preserve">Porez na dobit </t>
  </si>
  <si>
    <t xml:space="preserve">Dobit razdoblja </t>
  </si>
  <si>
    <t xml:space="preserve">Gubitak razdoblja </t>
  </si>
  <si>
    <t xml:space="preserve">Izvoz </t>
  </si>
  <si>
    <t xml:space="preserve">Uvoz </t>
  </si>
  <si>
    <t>Investicije u novu dugotrajnu imovinu*</t>
  </si>
  <si>
    <t>1.</t>
  </si>
  <si>
    <t>2.</t>
  </si>
  <si>
    <t>3.</t>
  </si>
  <si>
    <t>4.</t>
  </si>
  <si>
    <t>5.</t>
  </si>
  <si>
    <t>Izvor: Fina, Registar godišnjih financijskih izvještaja</t>
  </si>
  <si>
    <t>2018.</t>
  </si>
  <si>
    <t>Index</t>
  </si>
  <si>
    <t>Šifra i naziv županije</t>
  </si>
  <si>
    <t>Žup.</t>
  </si>
  <si>
    <t>Naziv županije</t>
  </si>
  <si>
    <t>svih</t>
  </si>
  <si>
    <t>dobitaša</t>
  </si>
  <si>
    <t>gubitaša</t>
  </si>
  <si>
    <t>2019.</t>
  </si>
  <si>
    <t>ZADARSKA</t>
  </si>
  <si>
    <t>DUBROVAČKO-NERETVANSKA</t>
  </si>
  <si>
    <t>ZAGREBAČKA</t>
  </si>
  <si>
    <t>&gt;&gt;100</t>
  </si>
  <si>
    <t>LIČKO-SENJSKA</t>
  </si>
  <si>
    <t>MEĐIMURSKA</t>
  </si>
  <si>
    <t>R.br.</t>
  </si>
  <si>
    <t>Naziv</t>
  </si>
  <si>
    <t>Zagreb</t>
  </si>
  <si>
    <t>Ukupno top pet</t>
  </si>
  <si>
    <t>Izvor: Fina – Registar godišnjih financijskih izvještaja</t>
  </si>
  <si>
    <t>PRIMORSKO-GORANSKA</t>
  </si>
  <si>
    <t>OSJEČKO-BARANJSKA</t>
  </si>
  <si>
    <t>VUKOVARSKO-SRIJEMSKA</t>
  </si>
  <si>
    <t>VARAŽDINSKA</t>
  </si>
  <si>
    <t>SPLITSKO-DALMATINSKA</t>
  </si>
  <si>
    <t>ŠIBENSKO-KNINSKA</t>
  </si>
  <si>
    <t>SISAČKO-MOSLAVAČKA</t>
  </si>
  <si>
    <t>BRODSKO-POSAVSKA</t>
  </si>
  <si>
    <t>KARLOVAČKA</t>
  </si>
  <si>
    <t>KRAPINSKO-ZAGORSKA</t>
  </si>
  <si>
    <t>POŽEŠKO-SLAVONSKA</t>
  </si>
  <si>
    <t>2020.</t>
  </si>
  <si>
    <t>Indeks
2020./2016.</t>
  </si>
  <si>
    <t>(iznosi u tisućama kuna, prosječne plaće u kunama)</t>
  </si>
  <si>
    <r>
      <t xml:space="preserve">Razred djelatnosti 49.32
</t>
    </r>
    <r>
      <rPr>
        <sz val="8.5"/>
        <color indexed="9"/>
        <rFont val="Arial"/>
        <family val="2"/>
        <charset val="238"/>
      </rPr>
      <t>(tekuće razdoblje iz godišnjeg financijskog izvještaja)</t>
    </r>
  </si>
  <si>
    <t>* Pozicija iz GFI-a (iz obrazaca do 2016.) - "Investicije u novu dugotrajnu imovinu" istovjetna je poziciji "Bruto investicije samo u novu dugotrajnu imovinu" u obrascima GFI-a 2016. - 2020.</t>
  </si>
  <si>
    <t xml:space="preserve">Konsolidirani financijski rezultat – dobit (+) ili gubitak (-) razdoblja </t>
  </si>
  <si>
    <t>VIROVITIČKO-PODRAVSKA</t>
  </si>
  <si>
    <t>KOPRIVNIČKO-KRIŽEVAČKA</t>
  </si>
  <si>
    <t>(iznosi u tisućama kuna)</t>
  </si>
  <si>
    <t>Tablica 1. Osnovni financijski rezultati poslovanja poduzetnika u djelatnosti taksi službe (NKD 49.32), za razdoblje od 2016. do 2020. godine</t>
  </si>
  <si>
    <t>Tablica 2.  Top pet poduzetnika po ukupnim prihodima u 2020. g., u razredu djelatnosti 49.32</t>
  </si>
  <si>
    <t>Ukupno svi poduzetnici NKD 49.32</t>
  </si>
  <si>
    <t>Udio top pet poduzetnika u razredu djelatnosti NKD 49.32</t>
  </si>
  <si>
    <t>Sjedište</t>
  </si>
  <si>
    <t>Osijek</t>
  </si>
  <si>
    <t>Vinišće</t>
  </si>
  <si>
    <t>CAMMEO FRANŠIZA d.o.o.</t>
  </si>
  <si>
    <t>AUTO 10001 d.o.o.</t>
  </si>
  <si>
    <t>GREAT WAY d.o.o.</t>
  </si>
  <si>
    <t>META MATE j.d.o.o.</t>
  </si>
  <si>
    <t>ANTONELA PRIJEVOZ j.d.o.o.</t>
  </si>
  <si>
    <t>Ukupno</t>
  </si>
  <si>
    <t xml:space="preserve">Tablica 3. Rezultati poduzetnika u djelatnosti taksi službe po županijama – rang prema ukupnim prihodima u u 2020. godini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</si>
</sst>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6" formatCode="0.0"/>
    <numFmt numFmtId="167" formatCode="0.0%"/>
  </numFmts>
  <fonts count="3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indexed="9"/>
      <name val="Arial"/>
      <family val="2"/>
      <charset val="238"/>
    </font>
    <font>
      <sz val="9"/>
      <color indexed="56"/>
      <name val="Arial"/>
      <family val="2"/>
      <charset val="238"/>
    </font>
    <font>
      <b/>
      <sz val="9"/>
      <color indexed="56"/>
      <name val="Arial"/>
      <family val="2"/>
      <charset val="238"/>
    </font>
    <font>
      <sz val="10"/>
      <name val="MS Sans Serif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rgb="FF17365D"/>
      <name val="Arial"/>
      <family val="2"/>
      <charset val="238"/>
    </font>
    <font>
      <b/>
      <sz val="8.5"/>
      <color rgb="FFFFFFFF"/>
      <name val="Arial"/>
      <family val="2"/>
      <charset val="238"/>
    </font>
    <font>
      <sz val="8.5"/>
      <color indexed="9"/>
      <name val="Arial"/>
      <family val="2"/>
      <charset val="238"/>
    </font>
    <font>
      <sz val="8.5"/>
      <color theme="1"/>
      <name val="Calibri"/>
      <family val="2"/>
      <charset val="238"/>
      <scheme val="minor"/>
    </font>
    <font>
      <sz val="9"/>
      <color rgb="FF00325A"/>
      <name val="Arial"/>
      <family val="2"/>
      <charset val="238"/>
    </font>
    <font>
      <b/>
      <sz val="9"/>
      <color rgb="FF00325A"/>
      <name val="Arial"/>
      <family val="2"/>
      <charset val="238"/>
    </font>
    <font>
      <sz val="11"/>
      <color theme="1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10"/>
      <name val="MS Sans Serif"/>
      <family val="2"/>
      <charset val="238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  <charset val="238"/>
    </font>
    <font>
      <sz val="9"/>
      <color rgb="FF17365D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238"/>
    </font>
    <font>
      <sz val="11"/>
      <color rgb="FFFF0000"/>
      <name val="Calibri"/>
      <family val="2"/>
      <scheme val="minor"/>
    </font>
    <font>
      <sz val="10"/>
      <name val="MS Sans Serif"/>
      <charset val="238"/>
    </font>
    <font>
      <b/>
      <sz val="9"/>
      <color theme="4" tint="-0.499984740745262"/>
      <name val="Arial"/>
      <family val="2"/>
      <charset val="238"/>
    </font>
    <font>
      <sz val="8"/>
      <color theme="4" tint="-0.499984740745262"/>
      <name val="Arial"/>
      <family val="2"/>
      <charset val="238"/>
    </font>
    <font>
      <b/>
      <sz val="9"/>
      <color indexed="9"/>
      <name val="Arial"/>
      <family val="2"/>
      <charset val="238"/>
    </font>
    <font>
      <sz val="9"/>
      <color rgb="FFFF0000"/>
      <name val="Arial"/>
      <family val="2"/>
      <charset val="238"/>
    </font>
    <font>
      <sz val="11"/>
      <color theme="4" tint="-0.499984740745262"/>
      <name val="Calibri"/>
      <family val="2"/>
      <charset val="238"/>
      <scheme val="minor"/>
    </font>
    <font>
      <i/>
      <sz val="8"/>
      <color theme="4" tint="-0.499984740745262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4" tint="-0.499984740745262"/>
      <name val="Calibri"/>
      <family val="2"/>
      <scheme val="minor"/>
    </font>
    <font>
      <sz val="10"/>
      <color indexed="8"/>
      <name val="Arial"/>
      <family val="2"/>
      <charset val="238"/>
    </font>
    <font>
      <b/>
      <sz val="9"/>
      <color theme="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EAEAEA"/>
        <bgColor indexed="64"/>
      </patternFill>
    </fill>
  </fills>
  <borders count="2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</borders>
  <cellStyleXfs count="17">
    <xf numFmtId="0" fontId="0" fillId="0" borderId="0"/>
    <xf numFmtId="0" fontId="5" fillId="0" borderId="0"/>
    <xf numFmtId="0" fontId="6" fillId="0" borderId="0"/>
    <xf numFmtId="0" fontId="13" fillId="0" borderId="0"/>
    <xf numFmtId="0" fontId="6" fillId="0" borderId="0"/>
    <xf numFmtId="0" fontId="15" fillId="0" borderId="0"/>
    <xf numFmtId="0" fontId="16" fillId="0" borderId="0"/>
    <xf numFmtId="0" fontId="20" fillId="0" borderId="0" applyNumberFormat="0" applyFill="0" applyBorder="0" applyAlignment="0" applyProtection="0"/>
    <xf numFmtId="0" fontId="5" fillId="0" borderId="0"/>
    <xf numFmtId="0" fontId="6" fillId="0" borderId="0"/>
    <xf numFmtId="0" fontId="6" fillId="0" borderId="0"/>
    <xf numFmtId="0" fontId="16" fillId="0" borderId="0"/>
    <xf numFmtId="0" fontId="21" fillId="0" borderId="0"/>
    <xf numFmtId="0" fontId="5" fillId="0" borderId="0"/>
    <xf numFmtId="0" fontId="6" fillId="0" borderId="0"/>
    <xf numFmtId="0" fontId="23" fillId="0" borderId="0"/>
    <xf numFmtId="0" fontId="32" fillId="0" borderId="0"/>
  </cellStyleXfs>
  <cellXfs count="115">
    <xf numFmtId="0" fontId="0" fillId="0" borderId="0" xfId="0"/>
    <xf numFmtId="0" fontId="7" fillId="0" borderId="0" xfId="2" applyFont="1" applyAlignment="1">
      <alignment horizontal="right" vertical="center"/>
    </xf>
    <xf numFmtId="0" fontId="6" fillId="0" borderId="0" xfId="2"/>
    <xf numFmtId="0" fontId="6" fillId="0" borderId="0" xfId="2" applyFill="1"/>
    <xf numFmtId="0" fontId="6" fillId="0" borderId="0" xfId="2" applyFont="1" applyAlignment="1"/>
    <xf numFmtId="0" fontId="1" fillId="0" borderId="0" xfId="2" applyFont="1"/>
    <xf numFmtId="0" fontId="11" fillId="0" borderId="3" xfId="2" applyFont="1" applyFill="1" applyBorder="1" applyAlignment="1">
      <alignment vertical="center" wrapText="1"/>
    </xf>
    <xf numFmtId="3" fontId="11" fillId="0" borderId="3" xfId="2" applyNumberFormat="1" applyFont="1" applyFill="1" applyBorder="1" applyAlignment="1">
      <alignment horizontal="right" vertical="center" wrapText="1"/>
    </xf>
    <xf numFmtId="0" fontId="12" fillId="0" borderId="3" xfId="2" applyFont="1" applyFill="1" applyBorder="1" applyAlignment="1">
      <alignment vertical="center" wrapText="1"/>
    </xf>
    <xf numFmtId="3" fontId="12" fillId="0" borderId="3" xfId="2" applyNumberFormat="1" applyFont="1" applyFill="1" applyBorder="1" applyAlignment="1">
      <alignment horizontal="right" vertical="center" wrapText="1"/>
    </xf>
    <xf numFmtId="0" fontId="11" fillId="0" borderId="5" xfId="2" applyFont="1" applyFill="1" applyBorder="1" applyAlignment="1">
      <alignment vertical="center" wrapText="1"/>
    </xf>
    <xf numFmtId="3" fontId="11" fillId="0" borderId="5" xfId="2" applyNumberFormat="1" applyFont="1" applyFill="1" applyBorder="1" applyAlignment="1">
      <alignment horizontal="right" vertical="center" wrapText="1"/>
    </xf>
    <xf numFmtId="0" fontId="8" fillId="4" borderId="4" xfId="2" applyFont="1" applyFill="1" applyBorder="1" applyAlignment="1">
      <alignment horizontal="center" vertical="center"/>
    </xf>
    <xf numFmtId="0" fontId="11" fillId="3" borderId="4" xfId="2" applyFont="1" applyFill="1" applyBorder="1" applyAlignment="1">
      <alignment vertical="center" wrapText="1"/>
    </xf>
    <xf numFmtId="3" fontId="11" fillId="3" borderId="4" xfId="2" applyNumberFormat="1" applyFont="1" applyFill="1" applyBorder="1" applyAlignment="1">
      <alignment horizontal="right" vertical="center" wrapText="1"/>
    </xf>
    <xf numFmtId="0" fontId="16" fillId="0" borderId="0" xfId="6"/>
    <xf numFmtId="0" fontId="14" fillId="4" borderId="1" xfId="6" applyFont="1" applyFill="1" applyBorder="1" applyAlignment="1">
      <alignment horizontal="center" vertical="center" wrapText="1"/>
    </xf>
    <xf numFmtId="0" fontId="17" fillId="4" borderId="1" xfId="6" applyFont="1" applyFill="1" applyBorder="1" applyAlignment="1">
      <alignment horizontal="center" vertical="center" wrapText="1"/>
    </xf>
    <xf numFmtId="3" fontId="19" fillId="5" borderId="1" xfId="6" applyNumberFormat="1" applyFont="1" applyFill="1" applyBorder="1" applyAlignment="1">
      <alignment horizontal="right" vertical="center" wrapText="1"/>
    </xf>
    <xf numFmtId="167" fontId="19" fillId="7" borderId="1" xfId="6" applyNumberFormat="1" applyFont="1" applyFill="1" applyBorder="1" applyAlignment="1">
      <alignment horizontal="right" vertical="center" wrapText="1"/>
    </xf>
    <xf numFmtId="166" fontId="16" fillId="0" borderId="0" xfId="6" applyNumberFormat="1"/>
    <xf numFmtId="0" fontId="20" fillId="0" borderId="0" xfId="7" applyAlignment="1">
      <alignment vertical="center"/>
    </xf>
    <xf numFmtId="0" fontId="18" fillId="0" borderId="3" xfId="6" applyFont="1" applyFill="1" applyBorder="1" applyAlignment="1">
      <alignment horizontal="center" vertical="center"/>
    </xf>
    <xf numFmtId="0" fontId="18" fillId="0" borderId="3" xfId="6" applyFont="1" applyFill="1" applyBorder="1" applyAlignment="1">
      <alignment horizontal="left" vertical="center"/>
    </xf>
    <xf numFmtId="0" fontId="18" fillId="0" borderId="3" xfId="6" applyFont="1" applyFill="1" applyBorder="1" applyAlignment="1">
      <alignment horizontal="center" vertical="center" wrapText="1"/>
    </xf>
    <xf numFmtId="0" fontId="18" fillId="0" borderId="3" xfId="6" applyFont="1" applyFill="1" applyBorder="1" applyAlignment="1">
      <alignment horizontal="right" vertical="center" wrapText="1"/>
    </xf>
    <xf numFmtId="3" fontId="18" fillId="0" borderId="3" xfId="6" applyNumberFormat="1" applyFont="1" applyFill="1" applyBorder="1" applyAlignment="1">
      <alignment horizontal="right" vertical="center" wrapText="1"/>
    </xf>
    <xf numFmtId="0" fontId="18" fillId="0" borderId="12" xfId="6" applyFont="1" applyFill="1" applyBorder="1" applyAlignment="1">
      <alignment horizontal="center" vertical="center" wrapText="1"/>
    </xf>
    <xf numFmtId="0" fontId="18" fillId="0" borderId="12" xfId="6" applyFont="1" applyFill="1" applyBorder="1" applyAlignment="1">
      <alignment horizontal="center" vertical="center"/>
    </xf>
    <xf numFmtId="0" fontId="18" fillId="0" borderId="12" xfId="6" applyFont="1" applyFill="1" applyBorder="1" applyAlignment="1">
      <alignment horizontal="left" vertical="center" wrapText="1"/>
    </xf>
    <xf numFmtId="0" fontId="18" fillId="0" borderId="12" xfId="6" applyFont="1" applyFill="1" applyBorder="1" applyAlignment="1">
      <alignment horizontal="right" vertical="center" wrapText="1"/>
    </xf>
    <xf numFmtId="3" fontId="18" fillId="0" borderId="12" xfId="6" applyNumberFormat="1" applyFont="1" applyFill="1" applyBorder="1" applyAlignment="1">
      <alignment horizontal="right" vertical="center" wrapText="1"/>
    </xf>
    <xf numFmtId="0" fontId="11" fillId="0" borderId="5" xfId="6" applyFont="1" applyFill="1" applyBorder="1" applyAlignment="1">
      <alignment horizontal="center" vertical="center" wrapText="1"/>
    </xf>
    <xf numFmtId="0" fontId="18" fillId="0" borderId="5" xfId="6" applyFont="1" applyFill="1" applyBorder="1" applyAlignment="1">
      <alignment horizontal="center" vertical="center"/>
    </xf>
    <xf numFmtId="0" fontId="18" fillId="0" borderId="5" xfId="6" applyFont="1" applyFill="1" applyBorder="1" applyAlignment="1">
      <alignment horizontal="left" vertical="center"/>
    </xf>
    <xf numFmtId="0" fontId="18" fillId="0" borderId="5" xfId="6" applyFont="1" applyFill="1" applyBorder="1" applyAlignment="1">
      <alignment horizontal="center" vertical="center" wrapText="1"/>
    </xf>
    <xf numFmtId="0" fontId="18" fillId="0" borderId="5" xfId="6" applyFont="1" applyFill="1" applyBorder="1" applyAlignment="1">
      <alignment horizontal="right" vertical="center" wrapText="1"/>
    </xf>
    <xf numFmtId="3" fontId="18" fillId="0" borderId="5" xfId="6" applyNumberFormat="1" applyFont="1" applyFill="1" applyBorder="1" applyAlignment="1">
      <alignment horizontal="right" vertical="center" wrapText="1"/>
    </xf>
    <xf numFmtId="3" fontId="19" fillId="6" borderId="2" xfId="6" applyNumberFormat="1" applyFont="1" applyFill="1" applyBorder="1" applyAlignment="1">
      <alignment horizontal="right" vertical="center" wrapText="1"/>
    </xf>
    <xf numFmtId="0" fontId="22" fillId="0" borderId="0" xfId="6" applyFont="1"/>
    <xf numFmtId="0" fontId="0" fillId="0" borderId="0" xfId="0"/>
    <xf numFmtId="0" fontId="29" fillId="0" borderId="0" xfId="2" applyFont="1" applyAlignment="1">
      <alignment horizontal="left" vertical="center"/>
    </xf>
    <xf numFmtId="0" fontId="25" fillId="0" borderId="0" xfId="4" applyFont="1" applyAlignment="1">
      <alignment horizontal="left" vertical="center"/>
    </xf>
    <xf numFmtId="3" fontId="30" fillId="0" borderId="3" xfId="2" applyNumberFormat="1" applyFont="1" applyFill="1" applyBorder="1" applyAlignment="1">
      <alignment horizontal="right" vertical="center" wrapText="1"/>
    </xf>
    <xf numFmtId="0" fontId="24" fillId="0" borderId="0" xfId="2" applyFont="1"/>
    <xf numFmtId="0" fontId="24" fillId="0" borderId="0" xfId="6" applyFont="1" applyAlignment="1"/>
    <xf numFmtId="0" fontId="31" fillId="0" borderId="0" xfId="6" applyFont="1"/>
    <xf numFmtId="0" fontId="29" fillId="0" borderId="0" xfId="6" applyFont="1" applyAlignment="1">
      <alignment vertical="center"/>
    </xf>
    <xf numFmtId="0" fontId="0" fillId="0" borderId="0" xfId="0" applyAlignment="1"/>
    <xf numFmtId="0" fontId="29" fillId="0" borderId="0" xfId="0" applyFont="1" applyAlignment="1">
      <alignment vertical="center"/>
    </xf>
    <xf numFmtId="0" fontId="26" fillId="4" borderId="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/>
    </xf>
    <xf numFmtId="3" fontId="3" fillId="8" borderId="1" xfId="0" applyNumberFormat="1" applyFont="1" applyFill="1" applyBorder="1" applyAlignment="1">
      <alignment horizontal="center" vertical="center" wrapText="1"/>
    </xf>
    <xf numFmtId="3" fontId="3" fillId="8" borderId="2" xfId="0" applyNumberFormat="1" applyFont="1" applyFill="1" applyBorder="1" applyAlignment="1">
      <alignment vertical="center"/>
    </xf>
    <xf numFmtId="3" fontId="4" fillId="8" borderId="1" xfId="0" applyNumberFormat="1" applyFont="1" applyFill="1" applyBorder="1" applyAlignment="1">
      <alignment horizontal="right" vertical="center" wrapText="1"/>
    </xf>
    <xf numFmtId="3" fontId="3" fillId="8" borderId="1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3" fontId="3" fillId="8" borderId="1" xfId="0" applyNumberFormat="1" applyFont="1" applyFill="1" applyBorder="1" applyAlignment="1">
      <alignment vertical="center"/>
    </xf>
    <xf numFmtId="3" fontId="3" fillId="8" borderId="2" xfId="0" applyNumberFormat="1" applyFont="1" applyFill="1" applyBorder="1" applyAlignment="1">
      <alignment horizontal="center" vertical="center" wrapText="1"/>
    </xf>
    <xf numFmtId="3" fontId="4" fillId="8" borderId="2" xfId="0" applyNumberFormat="1" applyFont="1" applyFill="1" applyBorder="1" applyAlignment="1">
      <alignment horizontal="right" vertical="center" wrapText="1"/>
    </xf>
    <xf numFmtId="3" fontId="3" fillId="8" borderId="2" xfId="0" applyNumberFormat="1" applyFont="1" applyFill="1" applyBorder="1" applyAlignment="1">
      <alignment horizontal="right" vertical="center" wrapText="1"/>
    </xf>
    <xf numFmtId="3" fontId="3" fillId="8" borderId="6" xfId="0" applyNumberFormat="1" applyFont="1" applyFill="1" applyBorder="1" applyAlignment="1">
      <alignment horizontal="right" vertical="center" wrapText="1"/>
    </xf>
    <xf numFmtId="3" fontId="3" fillId="8" borderId="13" xfId="0" applyNumberFormat="1" applyFont="1" applyFill="1" applyBorder="1" applyAlignment="1">
      <alignment horizontal="center" vertical="center" wrapText="1"/>
    </xf>
    <xf numFmtId="3" fontId="3" fillId="8" borderId="14" xfId="0" applyNumberFormat="1" applyFont="1" applyFill="1" applyBorder="1" applyAlignment="1">
      <alignment vertical="center"/>
    </xf>
    <xf numFmtId="3" fontId="4" fillId="8" borderId="14" xfId="0" applyNumberFormat="1" applyFont="1" applyFill="1" applyBorder="1" applyAlignment="1">
      <alignment horizontal="right" vertical="center" wrapText="1"/>
    </xf>
    <xf numFmtId="3" fontId="3" fillId="8" borderId="14" xfId="0" applyNumberFormat="1" applyFont="1" applyFill="1" applyBorder="1" applyAlignment="1">
      <alignment horizontal="right" vertical="center" wrapText="1"/>
    </xf>
    <xf numFmtId="3" fontId="3" fillId="8" borderId="15" xfId="0" applyNumberFormat="1" applyFont="1" applyFill="1" applyBorder="1" applyAlignment="1">
      <alignment horizontal="right" vertical="center" wrapText="1"/>
    </xf>
    <xf numFmtId="3" fontId="3" fillId="2" borderId="14" xfId="0" applyNumberFormat="1" applyFont="1" applyFill="1" applyBorder="1" applyAlignment="1">
      <alignment horizontal="right" vertical="center" wrapText="1"/>
    </xf>
    <xf numFmtId="0" fontId="24" fillId="6" borderId="1" xfId="0" applyFont="1" applyFill="1" applyBorder="1"/>
    <xf numFmtId="0" fontId="24" fillId="6" borderId="1" xfId="0" applyFont="1" applyFill="1" applyBorder="1" applyAlignment="1"/>
    <xf numFmtId="3" fontId="24" fillId="6" borderId="1" xfId="0" applyNumberFormat="1" applyFont="1" applyFill="1" applyBorder="1"/>
    <xf numFmtId="164" fontId="24" fillId="6" borderId="1" xfId="0" applyNumberFormat="1" applyFont="1" applyFill="1" applyBorder="1" applyAlignment="1">
      <alignment horizontal="right"/>
    </xf>
    <xf numFmtId="0" fontId="28" fillId="0" borderId="0" xfId="0" applyFont="1" applyAlignment="1"/>
    <xf numFmtId="0" fontId="28" fillId="0" borderId="0" xfId="0" applyFont="1"/>
    <xf numFmtId="0" fontId="24" fillId="0" borderId="0" xfId="0" applyFont="1" applyAlignment="1">
      <alignment vertical="center"/>
    </xf>
    <xf numFmtId="3" fontId="3" fillId="0" borderId="17" xfId="0" applyNumberFormat="1" applyFont="1" applyBorder="1" applyAlignment="1">
      <alignment horizontal="right" vertical="center" wrapText="1"/>
    </xf>
    <xf numFmtId="3" fontId="3" fillId="0" borderId="16" xfId="0" applyNumberFormat="1" applyFont="1" applyBorder="1" applyAlignment="1">
      <alignment horizontal="right" vertical="center" wrapText="1"/>
    </xf>
    <xf numFmtId="164" fontId="3" fillId="0" borderId="17" xfId="0" applyNumberFormat="1" applyFont="1" applyBorder="1" applyAlignment="1">
      <alignment horizontal="right" vertical="center" wrapText="1"/>
    </xf>
    <xf numFmtId="164" fontId="3" fillId="0" borderId="16" xfId="0" applyNumberFormat="1" applyFont="1" applyBorder="1" applyAlignment="1">
      <alignment horizontal="right" vertical="center" wrapText="1"/>
    </xf>
    <xf numFmtId="3" fontId="3" fillId="0" borderId="3" xfId="0" applyNumberFormat="1" applyFont="1" applyBorder="1" applyAlignment="1">
      <alignment horizontal="right"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3" fontId="27" fillId="0" borderId="3" xfId="0" applyNumberFormat="1" applyFont="1" applyBorder="1" applyAlignment="1">
      <alignment horizontal="right" vertical="center" wrapText="1"/>
    </xf>
    <xf numFmtId="3" fontId="3" fillId="0" borderId="18" xfId="0" applyNumberFormat="1" applyFont="1" applyBorder="1" applyAlignment="1">
      <alignment horizontal="right" vertical="center" wrapText="1"/>
    </xf>
    <xf numFmtId="3" fontId="3" fillId="2" borderId="2" xfId="0" applyNumberFormat="1" applyFont="1" applyFill="1" applyBorder="1" applyAlignment="1">
      <alignment horizontal="right" vertical="center" wrapText="1"/>
    </xf>
    <xf numFmtId="164" fontId="3" fillId="0" borderId="18" xfId="0" applyNumberFormat="1" applyFont="1" applyBorder="1" applyAlignment="1">
      <alignment horizontal="right" vertical="center" wrapText="1"/>
    </xf>
    <xf numFmtId="3" fontId="3" fillId="0" borderId="5" xfId="0" applyNumberFormat="1" applyFont="1" applyBorder="1" applyAlignment="1">
      <alignment horizontal="right" vertical="center" wrapText="1"/>
    </xf>
    <xf numFmtId="164" fontId="3" fillId="0" borderId="5" xfId="0" applyNumberFormat="1" applyFont="1" applyBorder="1" applyAlignment="1">
      <alignment horizontal="right" vertical="center" wrapText="1"/>
    </xf>
    <xf numFmtId="3" fontId="3" fillId="0" borderId="12" xfId="0" applyNumberFormat="1" applyFont="1" applyBorder="1" applyAlignment="1">
      <alignment horizontal="right" vertical="center" wrapText="1"/>
    </xf>
    <xf numFmtId="164" fontId="3" fillId="0" borderId="12" xfId="0" applyNumberFormat="1" applyFont="1" applyBorder="1" applyAlignment="1">
      <alignment horizontal="right" vertical="center" wrapText="1"/>
    </xf>
    <xf numFmtId="3" fontId="30" fillId="6" borderId="1" xfId="0" applyNumberFormat="1" applyFont="1" applyFill="1" applyBorder="1"/>
    <xf numFmtId="0" fontId="33" fillId="4" borderId="1" xfId="0" applyFont="1" applyFill="1" applyBorder="1" applyAlignment="1">
      <alignment horizontal="center" vertical="center" wrapText="1"/>
    </xf>
    <xf numFmtId="3" fontId="27" fillId="0" borderId="5" xfId="0" applyNumberFormat="1" applyFont="1" applyBorder="1" applyAlignment="1">
      <alignment horizontal="right" vertical="center" wrapText="1"/>
    </xf>
    <xf numFmtId="164" fontId="11" fillId="3" borderId="4" xfId="2" applyNumberFormat="1" applyFont="1" applyFill="1" applyBorder="1" applyAlignment="1">
      <alignment horizontal="right" vertical="center" wrapText="1"/>
    </xf>
    <xf numFmtId="164" fontId="11" fillId="0" borderId="5" xfId="2" applyNumberFormat="1" applyFont="1" applyFill="1" applyBorder="1" applyAlignment="1">
      <alignment horizontal="right" vertical="center" wrapText="1"/>
    </xf>
    <xf numFmtId="164" fontId="11" fillId="0" borderId="3" xfId="2" applyNumberFormat="1" applyFont="1" applyFill="1" applyBorder="1" applyAlignment="1">
      <alignment horizontal="right" vertical="center" wrapText="1"/>
    </xf>
    <xf numFmtId="164" fontId="12" fillId="0" borderId="3" xfId="2" applyNumberFormat="1" applyFont="1" applyFill="1" applyBorder="1" applyAlignment="1">
      <alignment horizontal="right" vertical="center" wrapText="1"/>
    </xf>
    <xf numFmtId="0" fontId="29" fillId="0" borderId="19" xfId="0" applyFont="1" applyBorder="1" applyAlignment="1">
      <alignment vertical="center"/>
    </xf>
    <xf numFmtId="0" fontId="28" fillId="0" borderId="19" xfId="0" applyFont="1" applyBorder="1" applyAlignment="1"/>
    <xf numFmtId="0" fontId="8" fillId="4" borderId="4" xfId="2" applyFont="1" applyFill="1" applyBorder="1" applyAlignment="1">
      <alignment horizontal="center" vertical="center" wrapText="1"/>
    </xf>
    <xf numFmtId="0" fontId="10" fillId="4" borderId="4" xfId="2" applyFont="1" applyFill="1" applyBorder="1" applyAlignment="1">
      <alignment horizontal="center" vertical="center" wrapText="1"/>
    </xf>
    <xf numFmtId="0" fontId="29" fillId="0" borderId="0" xfId="0" applyFont="1" applyBorder="1" applyAlignment="1">
      <alignment horizontal="right" vertical="center"/>
    </xf>
    <xf numFmtId="49" fontId="2" fillId="4" borderId="20" xfId="0" applyNumberFormat="1" applyFont="1" applyFill="1" applyBorder="1" applyAlignment="1">
      <alignment horizontal="center" vertical="center" wrapText="1"/>
    </xf>
    <xf numFmtId="49" fontId="2" fillId="4" borderId="21" xfId="0" applyNumberFormat="1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right" vertical="center"/>
    </xf>
    <xf numFmtId="0" fontId="19" fillId="5" borderId="1" xfId="6" applyFont="1" applyFill="1" applyBorder="1" applyAlignment="1">
      <alignment horizontal="left" vertical="center" wrapText="1"/>
    </xf>
    <xf numFmtId="0" fontId="19" fillId="6" borderId="9" xfId="6" applyFont="1" applyFill="1" applyBorder="1" applyAlignment="1">
      <alignment horizontal="left" vertical="center" wrapText="1"/>
    </xf>
    <xf numFmtId="0" fontId="19" fillId="6" borderId="10" xfId="6" applyFont="1" applyFill="1" applyBorder="1" applyAlignment="1">
      <alignment horizontal="left" vertical="center" wrapText="1"/>
    </xf>
    <xf numFmtId="0" fontId="19" fillId="6" borderId="11" xfId="6" applyFont="1" applyFill="1" applyBorder="1" applyAlignment="1">
      <alignment horizontal="left" vertical="center" wrapText="1"/>
    </xf>
    <xf numFmtId="0" fontId="19" fillId="7" borderId="6" xfId="6" applyFont="1" applyFill="1" applyBorder="1" applyAlignment="1">
      <alignment horizontal="left" vertical="center" wrapText="1"/>
    </xf>
    <xf numFmtId="0" fontId="19" fillId="7" borderId="7" xfId="6" applyFont="1" applyFill="1" applyBorder="1" applyAlignment="1">
      <alignment horizontal="left" vertical="center" wrapText="1"/>
    </xf>
    <xf numFmtId="0" fontId="19" fillId="7" borderId="8" xfId="6" applyFont="1" applyFill="1" applyBorder="1" applyAlignment="1">
      <alignment horizontal="left" vertical="center" wrapText="1"/>
    </xf>
    <xf numFmtId="0" fontId="26" fillId="4" borderId="1" xfId="0" applyFont="1" applyFill="1" applyBorder="1" applyAlignment="1">
      <alignment horizontal="center" vertical="center" wrapText="1"/>
    </xf>
    <xf numFmtId="3" fontId="27" fillId="0" borderId="3" xfId="0" applyNumberFormat="1" applyFont="1" applyFill="1" applyBorder="1" applyAlignment="1">
      <alignment horizontal="right" vertical="center" wrapText="1"/>
    </xf>
    <xf numFmtId="3" fontId="3" fillId="0" borderId="3" xfId="0" applyNumberFormat="1" applyFont="1" applyFill="1" applyBorder="1" applyAlignment="1">
      <alignment horizontal="right" vertical="center" wrapText="1"/>
    </xf>
    <xf numFmtId="3" fontId="3" fillId="0" borderId="12" xfId="0" applyNumberFormat="1" applyFont="1" applyFill="1" applyBorder="1" applyAlignment="1">
      <alignment horizontal="right" vertical="center" wrapText="1"/>
    </xf>
  </cellXfs>
  <cellStyles count="17">
    <cellStyle name="Hiperveza 2" xfId="7"/>
    <cellStyle name="Normal 2" xfId="8"/>
    <cellStyle name="Normal 3" xfId="9"/>
    <cellStyle name="Normalno" xfId="0" builtinId="0"/>
    <cellStyle name="Normalno 10" xfId="10"/>
    <cellStyle name="Normalno 11" xfId="15"/>
    <cellStyle name="Normalno 2" xfId="1"/>
    <cellStyle name="Normalno 3" xfId="2"/>
    <cellStyle name="Normalno 3 2" xfId="11"/>
    <cellStyle name="Normalno 3 3" xfId="4"/>
    <cellStyle name="Normalno 4" xfId="3"/>
    <cellStyle name="Normalno 5" xfId="5"/>
    <cellStyle name="Normalno 6" xfId="6"/>
    <cellStyle name="Normalno 7" xfId="12"/>
    <cellStyle name="Normalno 8" xfId="13"/>
    <cellStyle name="Normalno 9" xfId="14"/>
    <cellStyle name="Obično_2003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57150</xdr:rowOff>
    </xdr:from>
    <xdr:to>
      <xdr:col>0</xdr:col>
      <xdr:colOff>1476375</xdr:colOff>
      <xdr:row>1</xdr:row>
      <xdr:rowOff>123825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7150"/>
          <a:ext cx="12858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66675</xdr:rowOff>
    </xdr:from>
    <xdr:to>
      <xdr:col>1</xdr:col>
      <xdr:colOff>876300</xdr:colOff>
      <xdr:row>1</xdr:row>
      <xdr:rowOff>142874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66675"/>
          <a:ext cx="12096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66675</xdr:rowOff>
    </xdr:from>
    <xdr:to>
      <xdr:col>1</xdr:col>
      <xdr:colOff>1181100</xdr:colOff>
      <xdr:row>1</xdr:row>
      <xdr:rowOff>152401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66675"/>
          <a:ext cx="1476375" cy="276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abSelected="1" workbookViewId="0">
      <selection activeCell="A4" sqref="A4:F4"/>
    </sheetView>
  </sheetViews>
  <sheetFormatPr defaultRowHeight="15" x14ac:dyDescent="0.25"/>
  <cols>
    <col min="1" max="1" width="39.140625" style="2" customWidth="1"/>
    <col min="2" max="3" width="10.140625" style="2" customWidth="1"/>
    <col min="4" max="4" width="10.140625" style="3" customWidth="1"/>
    <col min="5" max="6" width="10.140625" style="2" customWidth="1"/>
    <col min="7" max="12" width="9.140625" style="2"/>
    <col min="13" max="13" width="27.28515625" style="2" customWidth="1"/>
    <col min="14" max="204" width="9.140625" style="2"/>
    <col min="205" max="205" width="39.140625" style="2" customWidth="1"/>
    <col min="206" max="214" width="10.42578125" style="2" customWidth="1"/>
    <col min="215" max="215" width="9.7109375" style="2" customWidth="1"/>
    <col min="216" max="460" width="9.140625" style="2"/>
    <col min="461" max="461" width="39.140625" style="2" customWidth="1"/>
    <col min="462" max="470" width="10.42578125" style="2" customWidth="1"/>
    <col min="471" max="471" width="9.7109375" style="2" customWidth="1"/>
    <col min="472" max="716" width="9.140625" style="2"/>
    <col min="717" max="717" width="39.140625" style="2" customWidth="1"/>
    <col min="718" max="726" width="10.42578125" style="2" customWidth="1"/>
    <col min="727" max="727" width="9.7109375" style="2" customWidth="1"/>
    <col min="728" max="972" width="9.140625" style="2"/>
    <col min="973" max="973" width="39.140625" style="2" customWidth="1"/>
    <col min="974" max="982" width="10.42578125" style="2" customWidth="1"/>
    <col min="983" max="983" width="9.7109375" style="2" customWidth="1"/>
    <col min="984" max="1228" width="9.140625" style="2"/>
    <col min="1229" max="1229" width="39.140625" style="2" customWidth="1"/>
    <col min="1230" max="1238" width="10.42578125" style="2" customWidth="1"/>
    <col min="1239" max="1239" width="9.7109375" style="2" customWidth="1"/>
    <col min="1240" max="1484" width="9.140625" style="2"/>
    <col min="1485" max="1485" width="39.140625" style="2" customWidth="1"/>
    <col min="1486" max="1494" width="10.42578125" style="2" customWidth="1"/>
    <col min="1495" max="1495" width="9.7109375" style="2" customWidth="1"/>
    <col min="1496" max="1740" width="9.140625" style="2"/>
    <col min="1741" max="1741" width="39.140625" style="2" customWidth="1"/>
    <col min="1742" max="1750" width="10.42578125" style="2" customWidth="1"/>
    <col min="1751" max="1751" width="9.7109375" style="2" customWidth="1"/>
    <col min="1752" max="1996" width="9.140625" style="2"/>
    <col min="1997" max="1997" width="39.140625" style="2" customWidth="1"/>
    <col min="1998" max="2006" width="10.42578125" style="2" customWidth="1"/>
    <col min="2007" max="2007" width="9.7109375" style="2" customWidth="1"/>
    <col min="2008" max="2252" width="9.140625" style="2"/>
    <col min="2253" max="2253" width="39.140625" style="2" customWidth="1"/>
    <col min="2254" max="2262" width="10.42578125" style="2" customWidth="1"/>
    <col min="2263" max="2263" width="9.7109375" style="2" customWidth="1"/>
    <col min="2264" max="2508" width="9.140625" style="2"/>
    <col min="2509" max="2509" width="39.140625" style="2" customWidth="1"/>
    <col min="2510" max="2518" width="10.42578125" style="2" customWidth="1"/>
    <col min="2519" max="2519" width="9.7109375" style="2" customWidth="1"/>
    <col min="2520" max="2764" width="9.140625" style="2"/>
    <col min="2765" max="2765" width="39.140625" style="2" customWidth="1"/>
    <col min="2766" max="2774" width="10.42578125" style="2" customWidth="1"/>
    <col min="2775" max="2775" width="9.7109375" style="2" customWidth="1"/>
    <col min="2776" max="3020" width="9.140625" style="2"/>
    <col min="3021" max="3021" width="39.140625" style="2" customWidth="1"/>
    <col min="3022" max="3030" width="10.42578125" style="2" customWidth="1"/>
    <col min="3031" max="3031" width="9.7109375" style="2" customWidth="1"/>
    <col min="3032" max="3276" width="9.140625" style="2"/>
    <col min="3277" max="3277" width="39.140625" style="2" customWidth="1"/>
    <col min="3278" max="3286" width="10.42578125" style="2" customWidth="1"/>
    <col min="3287" max="3287" width="9.7109375" style="2" customWidth="1"/>
    <col min="3288" max="3532" width="9.140625" style="2"/>
    <col min="3533" max="3533" width="39.140625" style="2" customWidth="1"/>
    <col min="3534" max="3542" width="10.42578125" style="2" customWidth="1"/>
    <col min="3543" max="3543" width="9.7109375" style="2" customWidth="1"/>
    <col min="3544" max="3788" width="9.140625" style="2"/>
    <col min="3789" max="3789" width="39.140625" style="2" customWidth="1"/>
    <col min="3790" max="3798" width="10.42578125" style="2" customWidth="1"/>
    <col min="3799" max="3799" width="9.7109375" style="2" customWidth="1"/>
    <col min="3800" max="4044" width="9.140625" style="2"/>
    <col min="4045" max="4045" width="39.140625" style="2" customWidth="1"/>
    <col min="4046" max="4054" width="10.42578125" style="2" customWidth="1"/>
    <col min="4055" max="4055" width="9.7109375" style="2" customWidth="1"/>
    <col min="4056" max="4300" width="9.140625" style="2"/>
    <col min="4301" max="4301" width="39.140625" style="2" customWidth="1"/>
    <col min="4302" max="4310" width="10.42578125" style="2" customWidth="1"/>
    <col min="4311" max="4311" width="9.7109375" style="2" customWidth="1"/>
    <col min="4312" max="4556" width="9.140625" style="2"/>
    <col min="4557" max="4557" width="39.140625" style="2" customWidth="1"/>
    <col min="4558" max="4566" width="10.42578125" style="2" customWidth="1"/>
    <col min="4567" max="4567" width="9.7109375" style="2" customWidth="1"/>
    <col min="4568" max="4812" width="9.140625" style="2"/>
    <col min="4813" max="4813" width="39.140625" style="2" customWidth="1"/>
    <col min="4814" max="4822" width="10.42578125" style="2" customWidth="1"/>
    <col min="4823" max="4823" width="9.7109375" style="2" customWidth="1"/>
    <col min="4824" max="5068" width="9.140625" style="2"/>
    <col min="5069" max="5069" width="39.140625" style="2" customWidth="1"/>
    <col min="5070" max="5078" width="10.42578125" style="2" customWidth="1"/>
    <col min="5079" max="5079" width="9.7109375" style="2" customWidth="1"/>
    <col min="5080" max="5324" width="9.140625" style="2"/>
    <col min="5325" max="5325" width="39.140625" style="2" customWidth="1"/>
    <col min="5326" max="5334" width="10.42578125" style="2" customWidth="1"/>
    <col min="5335" max="5335" width="9.7109375" style="2" customWidth="1"/>
    <col min="5336" max="5580" width="9.140625" style="2"/>
    <col min="5581" max="5581" width="39.140625" style="2" customWidth="1"/>
    <col min="5582" max="5590" width="10.42578125" style="2" customWidth="1"/>
    <col min="5591" max="5591" width="9.7109375" style="2" customWidth="1"/>
    <col min="5592" max="5836" width="9.140625" style="2"/>
    <col min="5837" max="5837" width="39.140625" style="2" customWidth="1"/>
    <col min="5838" max="5846" width="10.42578125" style="2" customWidth="1"/>
    <col min="5847" max="5847" width="9.7109375" style="2" customWidth="1"/>
    <col min="5848" max="6092" width="9.140625" style="2"/>
    <col min="6093" max="6093" width="39.140625" style="2" customWidth="1"/>
    <col min="6094" max="6102" width="10.42578125" style="2" customWidth="1"/>
    <col min="6103" max="6103" width="9.7109375" style="2" customWidth="1"/>
    <col min="6104" max="6348" width="9.140625" style="2"/>
    <col min="6349" max="6349" width="39.140625" style="2" customWidth="1"/>
    <col min="6350" max="6358" width="10.42578125" style="2" customWidth="1"/>
    <col min="6359" max="6359" width="9.7109375" style="2" customWidth="1"/>
    <col min="6360" max="6604" width="9.140625" style="2"/>
    <col min="6605" max="6605" width="39.140625" style="2" customWidth="1"/>
    <col min="6606" max="6614" width="10.42578125" style="2" customWidth="1"/>
    <col min="6615" max="6615" width="9.7109375" style="2" customWidth="1"/>
    <col min="6616" max="6860" width="9.140625" style="2"/>
    <col min="6861" max="6861" width="39.140625" style="2" customWidth="1"/>
    <col min="6862" max="6870" width="10.42578125" style="2" customWidth="1"/>
    <col min="6871" max="6871" width="9.7109375" style="2" customWidth="1"/>
    <col min="6872" max="7116" width="9.140625" style="2"/>
    <col min="7117" max="7117" width="39.140625" style="2" customWidth="1"/>
    <col min="7118" max="7126" width="10.42578125" style="2" customWidth="1"/>
    <col min="7127" max="7127" width="9.7109375" style="2" customWidth="1"/>
    <col min="7128" max="7372" width="9.140625" style="2"/>
    <col min="7373" max="7373" width="39.140625" style="2" customWidth="1"/>
    <col min="7374" max="7382" width="10.42578125" style="2" customWidth="1"/>
    <col min="7383" max="7383" width="9.7109375" style="2" customWidth="1"/>
    <col min="7384" max="7628" width="9.140625" style="2"/>
    <col min="7629" max="7629" width="39.140625" style="2" customWidth="1"/>
    <col min="7630" max="7638" width="10.42578125" style="2" customWidth="1"/>
    <col min="7639" max="7639" width="9.7109375" style="2" customWidth="1"/>
    <col min="7640" max="7884" width="9.140625" style="2"/>
    <col min="7885" max="7885" width="39.140625" style="2" customWidth="1"/>
    <col min="7886" max="7894" width="10.42578125" style="2" customWidth="1"/>
    <col min="7895" max="7895" width="9.7109375" style="2" customWidth="1"/>
    <col min="7896" max="8140" width="9.140625" style="2"/>
    <col min="8141" max="8141" width="39.140625" style="2" customWidth="1"/>
    <col min="8142" max="8150" width="10.42578125" style="2" customWidth="1"/>
    <col min="8151" max="8151" width="9.7109375" style="2" customWidth="1"/>
    <col min="8152" max="8396" width="9.140625" style="2"/>
    <col min="8397" max="8397" width="39.140625" style="2" customWidth="1"/>
    <col min="8398" max="8406" width="10.42578125" style="2" customWidth="1"/>
    <col min="8407" max="8407" width="9.7109375" style="2" customWidth="1"/>
    <col min="8408" max="8652" width="9.140625" style="2"/>
    <col min="8653" max="8653" width="39.140625" style="2" customWidth="1"/>
    <col min="8654" max="8662" width="10.42578125" style="2" customWidth="1"/>
    <col min="8663" max="8663" width="9.7109375" style="2" customWidth="1"/>
    <col min="8664" max="8908" width="9.140625" style="2"/>
    <col min="8909" max="8909" width="39.140625" style="2" customWidth="1"/>
    <col min="8910" max="8918" width="10.42578125" style="2" customWidth="1"/>
    <col min="8919" max="8919" width="9.7109375" style="2" customWidth="1"/>
    <col min="8920" max="9164" width="9.140625" style="2"/>
    <col min="9165" max="9165" width="39.140625" style="2" customWidth="1"/>
    <col min="9166" max="9174" width="10.42578125" style="2" customWidth="1"/>
    <col min="9175" max="9175" width="9.7109375" style="2" customWidth="1"/>
    <col min="9176" max="9420" width="9.140625" style="2"/>
    <col min="9421" max="9421" width="39.140625" style="2" customWidth="1"/>
    <col min="9422" max="9430" width="10.42578125" style="2" customWidth="1"/>
    <col min="9431" max="9431" width="9.7109375" style="2" customWidth="1"/>
    <col min="9432" max="9676" width="9.140625" style="2"/>
    <col min="9677" max="9677" width="39.140625" style="2" customWidth="1"/>
    <col min="9678" max="9686" width="10.42578125" style="2" customWidth="1"/>
    <col min="9687" max="9687" width="9.7109375" style="2" customWidth="1"/>
    <col min="9688" max="9932" width="9.140625" style="2"/>
    <col min="9933" max="9933" width="39.140625" style="2" customWidth="1"/>
    <col min="9934" max="9942" width="10.42578125" style="2" customWidth="1"/>
    <col min="9943" max="9943" width="9.7109375" style="2" customWidth="1"/>
    <col min="9944" max="10188" width="9.140625" style="2"/>
    <col min="10189" max="10189" width="39.140625" style="2" customWidth="1"/>
    <col min="10190" max="10198" width="10.42578125" style="2" customWidth="1"/>
    <col min="10199" max="10199" width="9.7109375" style="2" customWidth="1"/>
    <col min="10200" max="10444" width="9.140625" style="2"/>
    <col min="10445" max="10445" width="39.140625" style="2" customWidth="1"/>
    <col min="10446" max="10454" width="10.42578125" style="2" customWidth="1"/>
    <col min="10455" max="10455" width="9.7109375" style="2" customWidth="1"/>
    <col min="10456" max="10700" width="9.140625" style="2"/>
    <col min="10701" max="10701" width="39.140625" style="2" customWidth="1"/>
    <col min="10702" max="10710" width="10.42578125" style="2" customWidth="1"/>
    <col min="10711" max="10711" width="9.7109375" style="2" customWidth="1"/>
    <col min="10712" max="10956" width="9.140625" style="2"/>
    <col min="10957" max="10957" width="39.140625" style="2" customWidth="1"/>
    <col min="10958" max="10966" width="10.42578125" style="2" customWidth="1"/>
    <col min="10967" max="10967" width="9.7109375" style="2" customWidth="1"/>
    <col min="10968" max="11212" width="9.140625" style="2"/>
    <col min="11213" max="11213" width="39.140625" style="2" customWidth="1"/>
    <col min="11214" max="11222" width="10.42578125" style="2" customWidth="1"/>
    <col min="11223" max="11223" width="9.7109375" style="2" customWidth="1"/>
    <col min="11224" max="11468" width="9.140625" style="2"/>
    <col min="11469" max="11469" width="39.140625" style="2" customWidth="1"/>
    <col min="11470" max="11478" width="10.42578125" style="2" customWidth="1"/>
    <col min="11479" max="11479" width="9.7109375" style="2" customWidth="1"/>
    <col min="11480" max="11724" width="9.140625" style="2"/>
    <col min="11725" max="11725" width="39.140625" style="2" customWidth="1"/>
    <col min="11726" max="11734" width="10.42578125" style="2" customWidth="1"/>
    <col min="11735" max="11735" width="9.7109375" style="2" customWidth="1"/>
    <col min="11736" max="11980" width="9.140625" style="2"/>
    <col min="11981" max="11981" width="39.140625" style="2" customWidth="1"/>
    <col min="11982" max="11990" width="10.42578125" style="2" customWidth="1"/>
    <col min="11991" max="11991" width="9.7109375" style="2" customWidth="1"/>
    <col min="11992" max="12236" width="9.140625" style="2"/>
    <col min="12237" max="12237" width="39.140625" style="2" customWidth="1"/>
    <col min="12238" max="12246" width="10.42578125" style="2" customWidth="1"/>
    <col min="12247" max="12247" width="9.7109375" style="2" customWidth="1"/>
    <col min="12248" max="12492" width="9.140625" style="2"/>
    <col min="12493" max="12493" width="39.140625" style="2" customWidth="1"/>
    <col min="12494" max="12502" width="10.42578125" style="2" customWidth="1"/>
    <col min="12503" max="12503" width="9.7109375" style="2" customWidth="1"/>
    <col min="12504" max="12748" width="9.140625" style="2"/>
    <col min="12749" max="12749" width="39.140625" style="2" customWidth="1"/>
    <col min="12750" max="12758" width="10.42578125" style="2" customWidth="1"/>
    <col min="12759" max="12759" width="9.7109375" style="2" customWidth="1"/>
    <col min="12760" max="13004" width="9.140625" style="2"/>
    <col min="13005" max="13005" width="39.140625" style="2" customWidth="1"/>
    <col min="13006" max="13014" width="10.42578125" style="2" customWidth="1"/>
    <col min="13015" max="13015" width="9.7109375" style="2" customWidth="1"/>
    <col min="13016" max="13260" width="9.140625" style="2"/>
    <col min="13261" max="13261" width="39.140625" style="2" customWidth="1"/>
    <col min="13262" max="13270" width="10.42578125" style="2" customWidth="1"/>
    <col min="13271" max="13271" width="9.7109375" style="2" customWidth="1"/>
    <col min="13272" max="13516" width="9.140625" style="2"/>
    <col min="13517" max="13517" width="39.140625" style="2" customWidth="1"/>
    <col min="13518" max="13526" width="10.42578125" style="2" customWidth="1"/>
    <col min="13527" max="13527" width="9.7109375" style="2" customWidth="1"/>
    <col min="13528" max="13772" width="9.140625" style="2"/>
    <col min="13773" max="13773" width="39.140625" style="2" customWidth="1"/>
    <col min="13774" max="13782" width="10.42578125" style="2" customWidth="1"/>
    <col min="13783" max="13783" width="9.7109375" style="2" customWidth="1"/>
    <col min="13784" max="14028" width="9.140625" style="2"/>
    <col min="14029" max="14029" width="39.140625" style="2" customWidth="1"/>
    <col min="14030" max="14038" width="10.42578125" style="2" customWidth="1"/>
    <col min="14039" max="14039" width="9.7109375" style="2" customWidth="1"/>
    <col min="14040" max="14284" width="9.140625" style="2"/>
    <col min="14285" max="14285" width="39.140625" style="2" customWidth="1"/>
    <col min="14286" max="14294" width="10.42578125" style="2" customWidth="1"/>
    <col min="14295" max="14295" width="9.7109375" style="2" customWidth="1"/>
    <col min="14296" max="14540" width="9.140625" style="2"/>
    <col min="14541" max="14541" width="39.140625" style="2" customWidth="1"/>
    <col min="14542" max="14550" width="10.42578125" style="2" customWidth="1"/>
    <col min="14551" max="14551" width="9.7109375" style="2" customWidth="1"/>
    <col min="14552" max="14796" width="9.140625" style="2"/>
    <col min="14797" max="14797" width="39.140625" style="2" customWidth="1"/>
    <col min="14798" max="14806" width="10.42578125" style="2" customWidth="1"/>
    <col min="14807" max="14807" width="9.7109375" style="2" customWidth="1"/>
    <col min="14808" max="15052" width="9.140625" style="2"/>
    <col min="15053" max="15053" width="39.140625" style="2" customWidth="1"/>
    <col min="15054" max="15062" width="10.42578125" style="2" customWidth="1"/>
    <col min="15063" max="15063" width="9.7109375" style="2" customWidth="1"/>
    <col min="15064" max="15308" width="9.140625" style="2"/>
    <col min="15309" max="15309" width="39.140625" style="2" customWidth="1"/>
    <col min="15310" max="15318" width="10.42578125" style="2" customWidth="1"/>
    <col min="15319" max="15319" width="9.7109375" style="2" customWidth="1"/>
    <col min="15320" max="15564" width="9.140625" style="2"/>
    <col min="15565" max="15565" width="39.140625" style="2" customWidth="1"/>
    <col min="15566" max="15574" width="10.42578125" style="2" customWidth="1"/>
    <col min="15575" max="15575" width="9.7109375" style="2" customWidth="1"/>
    <col min="15576" max="15820" width="9.140625" style="2"/>
    <col min="15821" max="15821" width="39.140625" style="2" customWidth="1"/>
    <col min="15822" max="15830" width="10.42578125" style="2" customWidth="1"/>
    <col min="15831" max="15831" width="9.7109375" style="2" customWidth="1"/>
    <col min="15832" max="16076" width="9.140625" style="2"/>
    <col min="16077" max="16077" width="39.140625" style="2" customWidth="1"/>
    <col min="16078" max="16086" width="10.42578125" style="2" customWidth="1"/>
    <col min="16087" max="16087" width="9.7109375" style="2" customWidth="1"/>
    <col min="16088" max="16384" width="9.140625" style="2"/>
  </cols>
  <sheetData>
    <row r="1" spans="1:17" x14ac:dyDescent="0.25">
      <c r="A1" s="1"/>
    </row>
    <row r="2" spans="1:17" x14ac:dyDescent="0.25">
      <c r="A2" s="1"/>
    </row>
    <row r="3" spans="1:17" x14ac:dyDescent="0.25">
      <c r="A3" s="44" t="s">
        <v>75</v>
      </c>
      <c r="B3" s="4"/>
      <c r="C3" s="4"/>
    </row>
    <row r="4" spans="1:17" x14ac:dyDescent="0.25">
      <c r="A4" s="100" t="s">
        <v>68</v>
      </c>
      <c r="B4" s="100"/>
      <c r="C4" s="100"/>
      <c r="D4" s="100"/>
      <c r="E4" s="100"/>
      <c r="F4" s="100"/>
    </row>
    <row r="5" spans="1:17" ht="27.75" customHeight="1" x14ac:dyDescent="0.25">
      <c r="A5" s="98" t="s">
        <v>0</v>
      </c>
      <c r="B5" s="98" t="s">
        <v>69</v>
      </c>
      <c r="C5" s="98"/>
      <c r="D5" s="98"/>
      <c r="E5" s="98"/>
      <c r="F5" s="98"/>
      <c r="G5" s="101" t="s">
        <v>67</v>
      </c>
    </row>
    <row r="6" spans="1:17" x14ac:dyDescent="0.25">
      <c r="A6" s="99"/>
      <c r="B6" s="12" t="s">
        <v>8</v>
      </c>
      <c r="C6" s="12" t="s">
        <v>14</v>
      </c>
      <c r="D6" s="12" t="s">
        <v>35</v>
      </c>
      <c r="E6" s="12" t="s">
        <v>43</v>
      </c>
      <c r="F6" s="12" t="s">
        <v>66</v>
      </c>
      <c r="G6" s="102"/>
    </row>
    <row r="7" spans="1:17" x14ac:dyDescent="0.25">
      <c r="A7" s="13" t="s">
        <v>15</v>
      </c>
      <c r="B7" s="14">
        <v>260</v>
      </c>
      <c r="C7" s="14">
        <v>435</v>
      </c>
      <c r="D7" s="14">
        <v>838</v>
      </c>
      <c r="E7" s="14">
        <v>1343</v>
      </c>
      <c r="F7" s="14">
        <v>944</v>
      </c>
      <c r="G7" s="92">
        <f t="shared" ref="G7:G13" si="0">F7/B7*100</f>
        <v>363.07692307692309</v>
      </c>
    </row>
    <row r="8" spans="1:17" x14ac:dyDescent="0.25">
      <c r="A8" s="13" t="s">
        <v>16</v>
      </c>
      <c r="B8" s="14">
        <v>128</v>
      </c>
      <c r="C8" s="14">
        <v>196</v>
      </c>
      <c r="D8" s="14">
        <v>584</v>
      </c>
      <c r="E8" s="14">
        <v>787</v>
      </c>
      <c r="F8" s="14">
        <v>314</v>
      </c>
      <c r="G8" s="92">
        <f t="shared" si="0"/>
        <v>245.3125</v>
      </c>
    </row>
    <row r="9" spans="1:17" x14ac:dyDescent="0.25">
      <c r="A9" s="13" t="s">
        <v>17</v>
      </c>
      <c r="B9" s="14">
        <v>132</v>
      </c>
      <c r="C9" s="14">
        <v>239</v>
      </c>
      <c r="D9" s="14">
        <v>254</v>
      </c>
      <c r="E9" s="14">
        <v>556</v>
      </c>
      <c r="F9" s="14">
        <v>630</v>
      </c>
      <c r="G9" s="92">
        <f t="shared" si="0"/>
        <v>477.27272727272725</v>
      </c>
    </row>
    <row r="10" spans="1:17" x14ac:dyDescent="0.25">
      <c r="A10" s="10" t="s">
        <v>18</v>
      </c>
      <c r="B10" s="11">
        <v>886</v>
      </c>
      <c r="C10" s="11">
        <v>1064</v>
      </c>
      <c r="D10" s="11">
        <v>1404</v>
      </c>
      <c r="E10" s="11">
        <v>1859</v>
      </c>
      <c r="F10" s="11">
        <v>1803</v>
      </c>
      <c r="G10" s="93">
        <f t="shared" si="0"/>
        <v>203.49887133182841</v>
      </c>
    </row>
    <row r="11" spans="1:17" x14ac:dyDescent="0.25">
      <c r="A11" s="6" t="s">
        <v>19</v>
      </c>
      <c r="B11" s="7">
        <v>138526</v>
      </c>
      <c r="C11" s="7">
        <v>145334</v>
      </c>
      <c r="D11" s="7">
        <v>208218</v>
      </c>
      <c r="E11" s="7">
        <v>305524.67599999998</v>
      </c>
      <c r="F11" s="7">
        <v>247180.84899999999</v>
      </c>
      <c r="G11" s="94">
        <f t="shared" si="0"/>
        <v>178.43642998426287</v>
      </c>
    </row>
    <row r="12" spans="1:17" x14ac:dyDescent="0.25">
      <c r="A12" s="6" t="s">
        <v>20</v>
      </c>
      <c r="B12" s="7">
        <v>140268</v>
      </c>
      <c r="C12" s="7">
        <v>147709</v>
      </c>
      <c r="D12" s="7">
        <v>206191</v>
      </c>
      <c r="E12" s="7">
        <v>297833.58799999999</v>
      </c>
      <c r="F12" s="7">
        <v>263542.57699999999</v>
      </c>
      <c r="G12" s="94">
        <f t="shared" si="0"/>
        <v>187.88503222402829</v>
      </c>
    </row>
    <row r="13" spans="1:17" x14ac:dyDescent="0.25">
      <c r="A13" s="6" t="s">
        <v>21</v>
      </c>
      <c r="B13" s="7">
        <v>4399</v>
      </c>
      <c r="C13" s="7">
        <v>4762</v>
      </c>
      <c r="D13" s="7">
        <v>10472</v>
      </c>
      <c r="E13" s="7">
        <v>28030.042000000001</v>
      </c>
      <c r="F13" s="7">
        <v>14638.822</v>
      </c>
      <c r="G13" s="94">
        <f t="shared" si="0"/>
        <v>332.77613093884975</v>
      </c>
      <c r="N13" s="5"/>
      <c r="O13" s="5"/>
      <c r="P13" s="5"/>
      <c r="Q13" s="5"/>
    </row>
    <row r="14" spans="1:17" x14ac:dyDescent="0.25">
      <c r="A14" s="6" t="s">
        <v>22</v>
      </c>
      <c r="B14" s="7">
        <v>6141</v>
      </c>
      <c r="C14" s="7">
        <v>7137</v>
      </c>
      <c r="D14" s="7">
        <v>8444</v>
      </c>
      <c r="E14" s="7">
        <v>20338.954000000002</v>
      </c>
      <c r="F14" s="7">
        <v>31000.55</v>
      </c>
      <c r="G14" s="94">
        <f t="shared" ref="G14:G22" si="1">F14/B14*100</f>
        <v>504.81273408239701</v>
      </c>
    </row>
    <row r="15" spans="1:17" x14ac:dyDescent="0.25">
      <c r="A15" s="6" t="s">
        <v>23</v>
      </c>
      <c r="B15" s="7">
        <v>712</v>
      </c>
      <c r="C15" s="7">
        <v>401</v>
      </c>
      <c r="D15" s="7">
        <v>1236</v>
      </c>
      <c r="E15" s="7">
        <v>3583</v>
      </c>
      <c r="F15" s="7">
        <v>1120.43</v>
      </c>
      <c r="G15" s="94">
        <f t="shared" si="1"/>
        <v>157.36376404494382</v>
      </c>
    </row>
    <row r="16" spans="1:17" x14ac:dyDescent="0.25">
      <c r="A16" s="6" t="s">
        <v>24</v>
      </c>
      <c r="B16" s="7">
        <v>3688</v>
      </c>
      <c r="C16" s="7">
        <v>4361</v>
      </c>
      <c r="D16" s="7">
        <v>9236</v>
      </c>
      <c r="E16" s="7">
        <v>24446.864000000001</v>
      </c>
      <c r="F16" s="7">
        <v>13524.058999999999</v>
      </c>
      <c r="G16" s="94">
        <f t="shared" si="1"/>
        <v>366.70441973969628</v>
      </c>
    </row>
    <row r="17" spans="1:17" x14ac:dyDescent="0.25">
      <c r="A17" s="6" t="s">
        <v>25</v>
      </c>
      <c r="B17" s="7">
        <v>6143</v>
      </c>
      <c r="C17" s="7">
        <v>7137</v>
      </c>
      <c r="D17" s="7">
        <v>8444</v>
      </c>
      <c r="E17" s="7">
        <v>20338.776000000002</v>
      </c>
      <c r="F17" s="7">
        <v>31006.217000000001</v>
      </c>
      <c r="G17" s="94">
        <f t="shared" si="1"/>
        <v>504.74063161321834</v>
      </c>
    </row>
    <row r="18" spans="1:17" s="5" customFormat="1" ht="24" x14ac:dyDescent="0.25">
      <c r="A18" s="8" t="s">
        <v>71</v>
      </c>
      <c r="B18" s="43">
        <v>-2454</v>
      </c>
      <c r="C18" s="43">
        <v>-2776</v>
      </c>
      <c r="D18" s="9">
        <v>791</v>
      </c>
      <c r="E18" s="9">
        <v>4108.0879999999997</v>
      </c>
      <c r="F18" s="43">
        <v>-17482.157999999999</v>
      </c>
      <c r="G18" s="95">
        <f>F18/B18*100</f>
        <v>712.39437652811728</v>
      </c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x14ac:dyDescent="0.25">
      <c r="A19" s="6" t="s">
        <v>26</v>
      </c>
      <c r="B19" s="7">
        <v>460</v>
      </c>
      <c r="C19" s="7">
        <v>772</v>
      </c>
      <c r="D19" s="7">
        <v>1141</v>
      </c>
      <c r="E19" s="7">
        <v>6151.4759999999997</v>
      </c>
      <c r="F19" s="7">
        <v>3297.779</v>
      </c>
      <c r="G19" s="94">
        <f t="shared" si="1"/>
        <v>716.90847826086963</v>
      </c>
    </row>
    <row r="20" spans="1:17" x14ac:dyDescent="0.25">
      <c r="A20" s="6" t="s">
        <v>27</v>
      </c>
      <c r="B20" s="7">
        <v>304</v>
      </c>
      <c r="C20" s="7">
        <v>418</v>
      </c>
      <c r="D20" s="7">
        <v>3031</v>
      </c>
      <c r="E20" s="7">
        <v>4489.1940000000004</v>
      </c>
      <c r="F20" s="7">
        <v>6708.3710000000001</v>
      </c>
      <c r="G20" s="94">
        <f t="shared" si="1"/>
        <v>2206.7009868421055</v>
      </c>
    </row>
    <row r="21" spans="1:17" x14ac:dyDescent="0.25">
      <c r="A21" s="6" t="s">
        <v>7</v>
      </c>
      <c r="B21" s="7">
        <v>157</v>
      </c>
      <c r="C21" s="7">
        <v>354</v>
      </c>
      <c r="D21" s="7">
        <v>-1889</v>
      </c>
      <c r="E21" s="7">
        <v>1662.2819999999999</v>
      </c>
      <c r="F21" s="7">
        <v>-3410.5920000000001</v>
      </c>
      <c r="G21" s="94" t="s">
        <v>9</v>
      </c>
    </row>
    <row r="22" spans="1:17" x14ac:dyDescent="0.25">
      <c r="A22" s="6" t="s">
        <v>28</v>
      </c>
      <c r="B22" s="7">
        <v>1040</v>
      </c>
      <c r="C22" s="7">
        <v>1406</v>
      </c>
      <c r="D22" s="7">
        <v>1837</v>
      </c>
      <c r="E22" s="7">
        <v>2758.1979999999999</v>
      </c>
      <c r="F22" s="7">
        <v>975.47299999999996</v>
      </c>
      <c r="G22" s="94">
        <f t="shared" si="1"/>
        <v>93.795480769230764</v>
      </c>
    </row>
    <row r="23" spans="1:17" ht="14.25" customHeight="1" x14ac:dyDescent="0.25">
      <c r="A23" s="6" t="s">
        <v>6</v>
      </c>
      <c r="B23" s="7">
        <v>2454</v>
      </c>
      <c r="C23" s="7">
        <v>2454</v>
      </c>
      <c r="D23" s="7">
        <v>2209</v>
      </c>
      <c r="E23" s="7">
        <v>2802.3763672225214</v>
      </c>
      <c r="F23" s="7">
        <v>2817.5560177481971</v>
      </c>
      <c r="G23" s="94">
        <f>F23/B23*100</f>
        <v>114.81483364907079</v>
      </c>
    </row>
    <row r="24" spans="1:17" x14ac:dyDescent="0.25">
      <c r="A24" s="96" t="s">
        <v>34</v>
      </c>
      <c r="B24" s="97"/>
      <c r="C24" s="97"/>
      <c r="D24" s="97"/>
      <c r="E24" s="97"/>
      <c r="F24" s="97"/>
      <c r="G24" s="97"/>
    </row>
    <row r="25" spans="1:17" x14ac:dyDescent="0.25">
      <c r="A25" s="42" t="s">
        <v>70</v>
      </c>
    </row>
    <row r="26" spans="1:17" x14ac:dyDescent="0.25">
      <c r="A26" s="41"/>
    </row>
    <row r="30" spans="1:17" x14ac:dyDescent="0.25">
      <c r="D30" s="2"/>
    </row>
  </sheetData>
  <mergeCells count="4">
    <mergeCell ref="A5:A6"/>
    <mergeCell ref="B5:F5"/>
    <mergeCell ref="A4:F4"/>
    <mergeCell ref="G5:G6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0"/>
  <sheetViews>
    <sheetView workbookViewId="0">
      <selection activeCell="A4" sqref="A4:G4"/>
    </sheetView>
  </sheetViews>
  <sheetFormatPr defaultRowHeight="15" x14ac:dyDescent="0.25"/>
  <cols>
    <col min="1" max="1" width="5.140625" style="15" customWidth="1"/>
    <col min="2" max="2" width="13.42578125" style="15" customWidth="1"/>
    <col min="3" max="3" width="25.5703125" style="15" customWidth="1"/>
    <col min="4" max="4" width="10.28515625" style="15" customWidth="1"/>
    <col min="5" max="7" width="11.140625" style="15" customWidth="1"/>
    <col min="8" max="13" width="9.140625" style="15"/>
    <col min="14" max="14" width="14.85546875" style="15" bestFit="1" customWidth="1"/>
    <col min="15" max="15" width="13.85546875" style="15" bestFit="1" customWidth="1"/>
    <col min="16" max="16384" width="9.140625" style="15"/>
  </cols>
  <sheetData>
    <row r="3" spans="1:9" x14ac:dyDescent="0.25">
      <c r="A3" s="45" t="s">
        <v>76</v>
      </c>
      <c r="B3" s="46"/>
      <c r="C3" s="46"/>
      <c r="D3" s="46"/>
      <c r="E3" s="46"/>
      <c r="F3" s="46"/>
      <c r="G3" s="46"/>
    </row>
    <row r="4" spans="1:9" x14ac:dyDescent="0.25">
      <c r="A4" s="103" t="s">
        <v>74</v>
      </c>
      <c r="B4" s="103"/>
      <c r="C4" s="103"/>
      <c r="D4" s="103"/>
      <c r="E4" s="103"/>
      <c r="F4" s="103"/>
      <c r="G4" s="103"/>
    </row>
    <row r="5" spans="1:9" ht="23.25" customHeight="1" x14ac:dyDescent="0.25">
      <c r="A5" s="16" t="s">
        <v>50</v>
      </c>
      <c r="B5" s="16" t="s">
        <v>10</v>
      </c>
      <c r="C5" s="16" t="s">
        <v>51</v>
      </c>
      <c r="D5" s="16" t="s">
        <v>79</v>
      </c>
      <c r="E5" s="16" t="s">
        <v>2</v>
      </c>
      <c r="F5" s="17" t="s">
        <v>3</v>
      </c>
      <c r="G5" s="16" t="s">
        <v>4</v>
      </c>
    </row>
    <row r="6" spans="1:9" x14ac:dyDescent="0.25">
      <c r="A6" s="32" t="s">
        <v>29</v>
      </c>
      <c r="B6" s="33">
        <v>87479457713</v>
      </c>
      <c r="C6" s="34" t="s">
        <v>82</v>
      </c>
      <c r="D6" s="35" t="s">
        <v>80</v>
      </c>
      <c r="E6" s="36">
        <v>79</v>
      </c>
      <c r="F6" s="37">
        <v>40232.014000000003</v>
      </c>
      <c r="G6" s="37">
        <v>0</v>
      </c>
      <c r="I6" s="20"/>
    </row>
    <row r="7" spans="1:9" x14ac:dyDescent="0.25">
      <c r="A7" s="24" t="s">
        <v>30</v>
      </c>
      <c r="B7" s="22">
        <v>40806108201</v>
      </c>
      <c r="C7" s="23" t="s">
        <v>83</v>
      </c>
      <c r="D7" s="24" t="s">
        <v>52</v>
      </c>
      <c r="E7" s="25">
        <v>0</v>
      </c>
      <c r="F7" s="26">
        <v>24996.405999999999</v>
      </c>
      <c r="G7" s="26">
        <v>1979.482</v>
      </c>
    </row>
    <row r="8" spans="1:9" x14ac:dyDescent="0.25">
      <c r="A8" s="24" t="s">
        <v>31</v>
      </c>
      <c r="B8" s="22">
        <v>67060389438</v>
      </c>
      <c r="C8" s="23" t="s">
        <v>84</v>
      </c>
      <c r="D8" s="24" t="s">
        <v>52</v>
      </c>
      <c r="E8" s="25">
        <v>6</v>
      </c>
      <c r="F8" s="26">
        <v>10575.21</v>
      </c>
      <c r="G8" s="26">
        <v>1977.7629999999999</v>
      </c>
    </row>
    <row r="9" spans="1:9" x14ac:dyDescent="0.25">
      <c r="A9" s="24" t="s">
        <v>32</v>
      </c>
      <c r="B9" s="22">
        <v>22368472748</v>
      </c>
      <c r="C9" s="23" t="s">
        <v>85</v>
      </c>
      <c r="D9" s="24" t="s">
        <v>81</v>
      </c>
      <c r="E9" s="25">
        <v>93</v>
      </c>
      <c r="F9" s="26">
        <v>8133.8760000000002</v>
      </c>
      <c r="G9" s="26">
        <v>221.404</v>
      </c>
    </row>
    <row r="10" spans="1:9" x14ac:dyDescent="0.25">
      <c r="A10" s="27" t="s">
        <v>33</v>
      </c>
      <c r="B10" s="28">
        <v>14205785011</v>
      </c>
      <c r="C10" s="29" t="s">
        <v>86</v>
      </c>
      <c r="D10" s="27" t="s">
        <v>52</v>
      </c>
      <c r="E10" s="30">
        <v>1</v>
      </c>
      <c r="F10" s="31">
        <v>5433.1170000000002</v>
      </c>
      <c r="G10" s="31">
        <v>42.965000000000003</v>
      </c>
    </row>
    <row r="11" spans="1:9" ht="15" customHeight="1" x14ac:dyDescent="0.25">
      <c r="A11" s="104" t="s">
        <v>53</v>
      </c>
      <c r="B11" s="104"/>
      <c r="C11" s="104"/>
      <c r="D11" s="104"/>
      <c r="E11" s="18">
        <f>SUM(E6:E10)</f>
        <v>179</v>
      </c>
      <c r="F11" s="18">
        <f>SUM(F6:F10)</f>
        <v>89370.623000000007</v>
      </c>
      <c r="G11" s="18">
        <f>SUM(G6:G10)</f>
        <v>4221.6139999999996</v>
      </c>
    </row>
    <row r="12" spans="1:9" ht="15" customHeight="1" x14ac:dyDescent="0.25">
      <c r="A12" s="105" t="s">
        <v>77</v>
      </c>
      <c r="B12" s="106"/>
      <c r="C12" s="106"/>
      <c r="D12" s="107"/>
      <c r="E12" s="38">
        <v>1859</v>
      </c>
      <c r="F12" s="38">
        <v>305524.67599999998</v>
      </c>
      <c r="G12" s="38">
        <v>24446.864000000001</v>
      </c>
    </row>
    <row r="13" spans="1:9" ht="15" customHeight="1" x14ac:dyDescent="0.25">
      <c r="A13" s="108" t="s">
        <v>78</v>
      </c>
      <c r="B13" s="109"/>
      <c r="C13" s="109"/>
      <c r="D13" s="110"/>
      <c r="E13" s="19">
        <f>E11/E12</f>
        <v>9.6288327057557827E-2</v>
      </c>
      <c r="F13" s="19">
        <f>F11/F12</f>
        <v>0.29251523696894455</v>
      </c>
      <c r="G13" s="19">
        <f>G11/G12</f>
        <v>0.17268529820430134</v>
      </c>
    </row>
    <row r="14" spans="1:9" x14ac:dyDescent="0.25">
      <c r="A14" s="47" t="s">
        <v>54</v>
      </c>
    </row>
    <row r="15" spans="1:9" x14ac:dyDescent="0.25">
      <c r="G15" s="20"/>
    </row>
    <row r="16" spans="1:9" x14ac:dyDescent="0.25">
      <c r="G16" s="20"/>
    </row>
    <row r="17" spans="1:2" x14ac:dyDescent="0.25">
      <c r="A17" s="21"/>
    </row>
    <row r="18" spans="1:2" x14ac:dyDescent="0.25">
      <c r="A18" s="39"/>
    </row>
    <row r="20" spans="1:2" x14ac:dyDescent="0.25">
      <c r="B20" s="39"/>
    </row>
  </sheetData>
  <mergeCells count="4">
    <mergeCell ref="A11:D11"/>
    <mergeCell ref="A12:D12"/>
    <mergeCell ref="A13:D13"/>
    <mergeCell ref="A4:G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9"/>
  <sheetViews>
    <sheetView workbookViewId="0">
      <selection activeCell="A4" sqref="A4:K4"/>
    </sheetView>
  </sheetViews>
  <sheetFormatPr defaultRowHeight="15" x14ac:dyDescent="0.25"/>
  <cols>
    <col min="1" max="1" width="5.42578125" style="40" customWidth="1"/>
    <col min="2" max="2" width="26.5703125" style="48" bestFit="1" customWidth="1"/>
    <col min="3" max="5" width="8.42578125" style="40" customWidth="1"/>
    <col min="6" max="6" width="9.7109375" style="40" customWidth="1"/>
    <col min="7" max="8" width="9.85546875" style="40" bestFit="1" customWidth="1"/>
    <col min="9" max="9" width="8.7109375" style="40" bestFit="1" customWidth="1"/>
    <col min="10" max="11" width="8.85546875" style="40" bestFit="1" customWidth="1"/>
    <col min="12" max="12" width="6.7109375" style="40" bestFit="1" customWidth="1"/>
    <col min="13" max="16384" width="9.140625" style="40"/>
  </cols>
  <sheetData>
    <row r="3" spans="1:11" x14ac:dyDescent="0.25">
      <c r="A3" s="74" t="s">
        <v>88</v>
      </c>
      <c r="B3" s="72"/>
      <c r="C3" s="73"/>
      <c r="D3" s="73"/>
      <c r="E3" s="73"/>
      <c r="F3" s="73"/>
      <c r="G3" s="73"/>
      <c r="H3" s="73"/>
      <c r="I3" s="73"/>
      <c r="J3" s="73"/>
    </row>
    <row r="4" spans="1:11" x14ac:dyDescent="0.25">
      <c r="A4" s="103" t="s">
        <v>74</v>
      </c>
      <c r="B4" s="103"/>
      <c r="C4" s="103"/>
      <c r="D4" s="103"/>
      <c r="E4" s="103"/>
      <c r="F4" s="103"/>
      <c r="G4" s="103"/>
      <c r="H4" s="103"/>
      <c r="I4" s="100"/>
      <c r="J4" s="100"/>
      <c r="K4" s="100"/>
    </row>
    <row r="5" spans="1:11" ht="24" customHeight="1" x14ac:dyDescent="0.25">
      <c r="A5" s="111" t="s">
        <v>37</v>
      </c>
      <c r="B5" s="111"/>
      <c r="C5" s="111" t="s">
        <v>1</v>
      </c>
      <c r="D5" s="111"/>
      <c r="E5" s="111"/>
      <c r="F5" s="111" t="s">
        <v>3</v>
      </c>
      <c r="G5" s="111"/>
      <c r="H5" s="111"/>
      <c r="I5" s="111" t="s">
        <v>5</v>
      </c>
      <c r="J5" s="111"/>
      <c r="K5" s="111"/>
    </row>
    <row r="6" spans="1:11" x14ac:dyDescent="0.25">
      <c r="A6" s="50" t="s">
        <v>38</v>
      </c>
      <c r="B6" s="51" t="s">
        <v>39</v>
      </c>
      <c r="C6" s="50" t="s">
        <v>40</v>
      </c>
      <c r="D6" s="50" t="s">
        <v>41</v>
      </c>
      <c r="E6" s="50" t="s">
        <v>42</v>
      </c>
      <c r="F6" s="50" t="s">
        <v>43</v>
      </c>
      <c r="G6" s="90" t="s">
        <v>66</v>
      </c>
      <c r="H6" s="50" t="s">
        <v>36</v>
      </c>
      <c r="I6" s="50" t="s">
        <v>43</v>
      </c>
      <c r="J6" s="50" t="s">
        <v>66</v>
      </c>
      <c r="K6" s="50" t="s">
        <v>36</v>
      </c>
    </row>
    <row r="7" spans="1:11" x14ac:dyDescent="0.25">
      <c r="A7" s="58">
        <v>21</v>
      </c>
      <c r="B7" s="53" t="s">
        <v>11</v>
      </c>
      <c r="C7" s="59">
        <v>404</v>
      </c>
      <c r="D7" s="60">
        <v>161</v>
      </c>
      <c r="E7" s="60">
        <v>243</v>
      </c>
      <c r="F7" s="82">
        <v>61987.133999999998</v>
      </c>
      <c r="G7" s="83">
        <v>113211.68700000001</v>
      </c>
      <c r="H7" s="84">
        <v>182.63739536659332</v>
      </c>
      <c r="I7" s="85">
        <v>143.047</v>
      </c>
      <c r="J7" s="91">
        <v>-1937.6890000000001</v>
      </c>
      <c r="K7" s="86" t="s">
        <v>9</v>
      </c>
    </row>
    <row r="8" spans="1:11" x14ac:dyDescent="0.25">
      <c r="A8" s="52">
        <v>14</v>
      </c>
      <c r="B8" s="53" t="s">
        <v>56</v>
      </c>
      <c r="C8" s="54">
        <v>108</v>
      </c>
      <c r="D8" s="55">
        <v>22</v>
      </c>
      <c r="E8" s="55">
        <v>86</v>
      </c>
      <c r="F8" s="75">
        <v>72965.891000000003</v>
      </c>
      <c r="G8" s="56">
        <v>53740.889000000003</v>
      </c>
      <c r="H8" s="77">
        <v>73.652069841784012</v>
      </c>
      <c r="I8" s="81">
        <v>-3459.596</v>
      </c>
      <c r="J8" s="112">
        <v>-5609.5590000000002</v>
      </c>
      <c r="K8" s="80">
        <v>162.14491518662874</v>
      </c>
    </row>
    <row r="9" spans="1:11" x14ac:dyDescent="0.25">
      <c r="A9" s="52">
        <v>17</v>
      </c>
      <c r="B9" s="53" t="s">
        <v>59</v>
      </c>
      <c r="C9" s="54">
        <v>100</v>
      </c>
      <c r="D9" s="55">
        <v>30</v>
      </c>
      <c r="E9" s="55">
        <v>70</v>
      </c>
      <c r="F9" s="75">
        <v>14901.102999999999</v>
      </c>
      <c r="G9" s="56">
        <v>23448.337</v>
      </c>
      <c r="H9" s="77">
        <v>157.35974041653157</v>
      </c>
      <c r="I9" s="81">
        <v>-344.10899999999998</v>
      </c>
      <c r="J9" s="112">
        <v>-1256.193</v>
      </c>
      <c r="K9" s="80">
        <v>365.05671168147302</v>
      </c>
    </row>
    <row r="10" spans="1:11" x14ac:dyDescent="0.25">
      <c r="A10" s="52">
        <v>8</v>
      </c>
      <c r="B10" s="53" t="s">
        <v>55</v>
      </c>
      <c r="C10" s="54">
        <v>70</v>
      </c>
      <c r="D10" s="55">
        <v>25</v>
      </c>
      <c r="E10" s="55">
        <v>45</v>
      </c>
      <c r="F10" s="75">
        <v>14824.284</v>
      </c>
      <c r="G10" s="56">
        <v>16781.217000000001</v>
      </c>
      <c r="H10" s="77">
        <v>113.20086015621396</v>
      </c>
      <c r="I10" s="81">
        <v>-348.20499999999998</v>
      </c>
      <c r="J10" s="112">
        <v>-1956.2070000000001</v>
      </c>
      <c r="K10" s="80">
        <v>561.79750434370567</v>
      </c>
    </row>
    <row r="11" spans="1:11" x14ac:dyDescent="0.25">
      <c r="A11" s="52">
        <v>1</v>
      </c>
      <c r="B11" s="57" t="s">
        <v>46</v>
      </c>
      <c r="C11" s="54">
        <v>54</v>
      </c>
      <c r="D11" s="55">
        <v>20</v>
      </c>
      <c r="E11" s="55">
        <v>34</v>
      </c>
      <c r="F11" s="75">
        <v>7332.4359999999997</v>
      </c>
      <c r="G11" s="56">
        <v>7876.0519999999997</v>
      </c>
      <c r="H11" s="77">
        <v>107.41385264051402</v>
      </c>
      <c r="I11" s="81">
        <v>-548.92700000000002</v>
      </c>
      <c r="J11" s="112">
        <v>-769.18200000000002</v>
      </c>
      <c r="K11" s="80">
        <v>140.12464316748859</v>
      </c>
    </row>
    <row r="12" spans="1:11" x14ac:dyDescent="0.25">
      <c r="A12" s="58">
        <v>19</v>
      </c>
      <c r="B12" s="53" t="s">
        <v>45</v>
      </c>
      <c r="C12" s="59">
        <v>39</v>
      </c>
      <c r="D12" s="60">
        <v>7</v>
      </c>
      <c r="E12" s="60">
        <v>32</v>
      </c>
      <c r="F12" s="75">
        <v>16212.438</v>
      </c>
      <c r="G12" s="56">
        <v>5849.8389999999999</v>
      </c>
      <c r="H12" s="77">
        <v>36.082414008306465</v>
      </c>
      <c r="I12" s="81">
        <v>-855.53899999999999</v>
      </c>
      <c r="J12" s="112">
        <v>-1934.0170000000001</v>
      </c>
      <c r="K12" s="80">
        <v>226.05830944001383</v>
      </c>
    </row>
    <row r="13" spans="1:11" x14ac:dyDescent="0.25">
      <c r="A13" s="52">
        <v>18</v>
      </c>
      <c r="B13" s="57" t="s">
        <v>12</v>
      </c>
      <c r="C13" s="54">
        <v>49</v>
      </c>
      <c r="D13" s="55">
        <v>15</v>
      </c>
      <c r="E13" s="55">
        <v>34</v>
      </c>
      <c r="F13" s="75">
        <v>11818.442999999999</v>
      </c>
      <c r="G13" s="56">
        <v>5715.7269999999999</v>
      </c>
      <c r="H13" s="77">
        <v>48.362775028825709</v>
      </c>
      <c r="I13" s="79">
        <v>1769.9829999999999</v>
      </c>
      <c r="J13" s="112">
        <v>-1216.4929999999999</v>
      </c>
      <c r="K13" s="80" t="s">
        <v>9</v>
      </c>
    </row>
    <row r="14" spans="1:11" x14ac:dyDescent="0.25">
      <c r="A14" s="52">
        <v>15</v>
      </c>
      <c r="B14" s="57" t="s">
        <v>60</v>
      </c>
      <c r="C14" s="54">
        <v>14</v>
      </c>
      <c r="D14" s="55">
        <v>6</v>
      </c>
      <c r="E14" s="55">
        <v>8</v>
      </c>
      <c r="F14" s="75">
        <v>4738.5659999999998</v>
      </c>
      <c r="G14" s="56">
        <v>4850.5029999999997</v>
      </c>
      <c r="H14" s="77">
        <v>102.36225474120229</v>
      </c>
      <c r="I14" s="79">
        <v>238.78</v>
      </c>
      <c r="J14" s="112">
        <v>-408.53699999999998</v>
      </c>
      <c r="K14" s="80" t="s">
        <v>9</v>
      </c>
    </row>
    <row r="15" spans="1:11" x14ac:dyDescent="0.25">
      <c r="A15" s="52">
        <v>13</v>
      </c>
      <c r="B15" s="57" t="s">
        <v>44</v>
      </c>
      <c r="C15" s="54">
        <v>39</v>
      </c>
      <c r="D15" s="55">
        <v>9</v>
      </c>
      <c r="E15" s="61">
        <v>30</v>
      </c>
      <c r="F15" s="75">
        <v>5473.2659999999996</v>
      </c>
      <c r="G15" s="56">
        <v>3991.6149999999998</v>
      </c>
      <c r="H15" s="77">
        <v>72.929307656525381</v>
      </c>
      <c r="I15" s="79">
        <v>80.119</v>
      </c>
      <c r="J15" s="112">
        <v>-1043.598</v>
      </c>
      <c r="K15" s="80" t="s">
        <v>9</v>
      </c>
    </row>
    <row r="16" spans="1:11" x14ac:dyDescent="0.25">
      <c r="A16" s="52">
        <v>4</v>
      </c>
      <c r="B16" s="57" t="s">
        <v>63</v>
      </c>
      <c r="C16" s="54">
        <v>3</v>
      </c>
      <c r="D16" s="55">
        <v>2</v>
      </c>
      <c r="E16" s="55">
        <v>1</v>
      </c>
      <c r="F16" s="75">
        <v>2298.3310000000001</v>
      </c>
      <c r="G16" s="56">
        <v>2127.7730000000001</v>
      </c>
      <c r="H16" s="77">
        <v>92.579049753930136</v>
      </c>
      <c r="I16" s="81">
        <v>-26.288</v>
      </c>
      <c r="J16" s="112">
        <v>-11.098000000000001</v>
      </c>
      <c r="K16" s="80">
        <v>42.216981132075468</v>
      </c>
    </row>
    <row r="17" spans="1:11" x14ac:dyDescent="0.25">
      <c r="A17" s="58">
        <v>16</v>
      </c>
      <c r="B17" s="57" t="s">
        <v>57</v>
      </c>
      <c r="C17" s="54">
        <v>7</v>
      </c>
      <c r="D17" s="55">
        <v>5</v>
      </c>
      <c r="E17" s="61">
        <v>2</v>
      </c>
      <c r="F17" s="75">
        <v>269.8</v>
      </c>
      <c r="G17" s="56">
        <v>1549.93</v>
      </c>
      <c r="H17" s="77">
        <v>574.47368421052636</v>
      </c>
      <c r="I17" s="79">
        <v>6.8170000000000002</v>
      </c>
      <c r="J17" s="113">
        <v>0.95699999999999996</v>
      </c>
      <c r="K17" s="80">
        <v>14.038433328443597</v>
      </c>
    </row>
    <row r="18" spans="1:11" x14ac:dyDescent="0.25">
      <c r="A18" s="52">
        <v>3</v>
      </c>
      <c r="B18" s="57" t="s">
        <v>61</v>
      </c>
      <c r="C18" s="54">
        <v>9</v>
      </c>
      <c r="D18" s="55">
        <v>4</v>
      </c>
      <c r="E18" s="61">
        <v>5</v>
      </c>
      <c r="F18" s="75">
        <v>695.88300000000004</v>
      </c>
      <c r="G18" s="56">
        <v>1289.5719999999999</v>
      </c>
      <c r="H18" s="77">
        <v>185.31448533733402</v>
      </c>
      <c r="I18" s="81">
        <v>-39.607999999999997</v>
      </c>
      <c r="J18" s="112">
        <v>-35.435000000000002</v>
      </c>
      <c r="K18" s="80">
        <v>89.464249646536047</v>
      </c>
    </row>
    <row r="19" spans="1:11" x14ac:dyDescent="0.25">
      <c r="A19" s="52">
        <v>20</v>
      </c>
      <c r="B19" s="57" t="s">
        <v>49</v>
      </c>
      <c r="C19" s="54">
        <v>8</v>
      </c>
      <c r="D19" s="55">
        <v>0</v>
      </c>
      <c r="E19" s="61">
        <v>8</v>
      </c>
      <c r="F19" s="75">
        <v>5954.3639999999996</v>
      </c>
      <c r="G19" s="56">
        <v>1163.598</v>
      </c>
      <c r="H19" s="77">
        <v>19.541935964949406</v>
      </c>
      <c r="I19" s="79">
        <v>2835.203</v>
      </c>
      <c r="J19" s="112">
        <v>-651.74400000000003</v>
      </c>
      <c r="K19" s="80" t="s">
        <v>9</v>
      </c>
    </row>
    <row r="20" spans="1:11" x14ac:dyDescent="0.25">
      <c r="A20" s="52">
        <v>11</v>
      </c>
      <c r="B20" s="57" t="s">
        <v>65</v>
      </c>
      <c r="C20" s="54">
        <v>2</v>
      </c>
      <c r="D20" s="55">
        <v>0</v>
      </c>
      <c r="E20" s="61">
        <v>2</v>
      </c>
      <c r="F20" s="75">
        <v>1558.7190000000001</v>
      </c>
      <c r="G20" s="56">
        <v>1158.279</v>
      </c>
      <c r="H20" s="77">
        <v>74.309673520371533</v>
      </c>
      <c r="I20" s="81">
        <v>-58.003999999999998</v>
      </c>
      <c r="J20" s="112">
        <v>-110.685</v>
      </c>
      <c r="K20" s="80">
        <v>190.82304668643542</v>
      </c>
    </row>
    <row r="21" spans="1:11" x14ac:dyDescent="0.25">
      <c r="A21" s="52">
        <v>12</v>
      </c>
      <c r="B21" s="57" t="s">
        <v>62</v>
      </c>
      <c r="C21" s="54">
        <v>4</v>
      </c>
      <c r="D21" s="55">
        <v>2</v>
      </c>
      <c r="E21" s="55">
        <v>2</v>
      </c>
      <c r="F21" s="75">
        <v>1152.106</v>
      </c>
      <c r="G21" s="56">
        <v>1140.9949999999999</v>
      </c>
      <c r="H21" s="77">
        <v>99.035592211133348</v>
      </c>
      <c r="I21" s="79">
        <v>34.927</v>
      </c>
      <c r="J21" s="113">
        <v>8.6760000000000002</v>
      </c>
      <c r="K21" s="80">
        <v>24.84038136685086</v>
      </c>
    </row>
    <row r="22" spans="1:11" x14ac:dyDescent="0.25">
      <c r="A22" s="58">
        <v>7</v>
      </c>
      <c r="B22" s="57" t="s">
        <v>13</v>
      </c>
      <c r="C22" s="54">
        <v>7</v>
      </c>
      <c r="D22" s="55">
        <v>2</v>
      </c>
      <c r="E22" s="55">
        <v>5</v>
      </c>
      <c r="F22" s="75">
        <v>451.70400000000001</v>
      </c>
      <c r="G22" s="56">
        <v>865.62800000000004</v>
      </c>
      <c r="H22" s="77">
        <v>191.63611568637867</v>
      </c>
      <c r="I22" s="81">
        <v>-54.752000000000002</v>
      </c>
      <c r="J22" s="112">
        <v>-65.683000000000007</v>
      </c>
      <c r="K22" s="80">
        <v>119.9645675043834</v>
      </c>
    </row>
    <row r="23" spans="1:11" x14ac:dyDescent="0.25">
      <c r="A23" s="52">
        <v>5</v>
      </c>
      <c r="B23" s="57" t="s">
        <v>58</v>
      </c>
      <c r="C23" s="54">
        <v>9</v>
      </c>
      <c r="D23" s="55">
        <v>1</v>
      </c>
      <c r="E23" s="61">
        <v>8</v>
      </c>
      <c r="F23" s="75">
        <v>322.56700000000001</v>
      </c>
      <c r="G23" s="56">
        <v>854.76</v>
      </c>
      <c r="H23" s="77">
        <v>264.98680894201823</v>
      </c>
      <c r="I23" s="81">
        <v>-31.132000000000001</v>
      </c>
      <c r="J23" s="112">
        <v>-65.662999999999997</v>
      </c>
      <c r="K23" s="80">
        <v>210.91802646794292</v>
      </c>
    </row>
    <row r="24" spans="1:11" x14ac:dyDescent="0.25">
      <c r="A24" s="52">
        <v>6</v>
      </c>
      <c r="B24" s="57" t="s">
        <v>73</v>
      </c>
      <c r="C24" s="54">
        <v>4</v>
      </c>
      <c r="D24" s="55">
        <v>0</v>
      </c>
      <c r="E24" s="55">
        <v>4</v>
      </c>
      <c r="F24" s="75">
        <v>47.07</v>
      </c>
      <c r="G24" s="56">
        <v>654.52700000000004</v>
      </c>
      <c r="H24" s="77" t="s">
        <v>47</v>
      </c>
      <c r="I24" s="79">
        <v>12.122</v>
      </c>
      <c r="J24" s="112">
        <v>-30.408999999999999</v>
      </c>
      <c r="K24" s="80" t="s">
        <v>9</v>
      </c>
    </row>
    <row r="25" spans="1:11" x14ac:dyDescent="0.25">
      <c r="A25" s="52">
        <v>10</v>
      </c>
      <c r="B25" s="57" t="s">
        <v>72</v>
      </c>
      <c r="C25" s="54">
        <v>2</v>
      </c>
      <c r="D25" s="55">
        <v>1</v>
      </c>
      <c r="E25" s="55">
        <v>1</v>
      </c>
      <c r="F25" s="75">
        <v>15.494999999999999</v>
      </c>
      <c r="G25" s="56">
        <v>502.87700000000001</v>
      </c>
      <c r="H25" s="77" t="s">
        <v>47</v>
      </c>
      <c r="I25" s="81">
        <v>-0.84599999999999997</v>
      </c>
      <c r="J25" s="112">
        <v>-25.919</v>
      </c>
      <c r="K25" s="80" t="s">
        <v>47</v>
      </c>
    </row>
    <row r="26" spans="1:11" x14ac:dyDescent="0.25">
      <c r="A26" s="52">
        <v>9</v>
      </c>
      <c r="B26" s="57" t="s">
        <v>48</v>
      </c>
      <c r="C26" s="54">
        <v>10</v>
      </c>
      <c r="D26" s="55">
        <v>1</v>
      </c>
      <c r="E26" s="55">
        <v>9</v>
      </c>
      <c r="F26" s="75">
        <v>825.25599999999997</v>
      </c>
      <c r="G26" s="56">
        <v>255.92400000000001</v>
      </c>
      <c r="H26" s="77">
        <v>31.011467956609827</v>
      </c>
      <c r="I26" s="81">
        <v>-329.601</v>
      </c>
      <c r="J26" s="112">
        <v>-380.10500000000002</v>
      </c>
      <c r="K26" s="80">
        <v>115.32276904499683</v>
      </c>
    </row>
    <row r="27" spans="1:11" x14ac:dyDescent="0.25">
      <c r="A27" s="62">
        <v>2</v>
      </c>
      <c r="B27" s="63" t="s">
        <v>64</v>
      </c>
      <c r="C27" s="64">
        <v>2</v>
      </c>
      <c r="D27" s="65">
        <v>1</v>
      </c>
      <c r="E27" s="66">
        <v>1</v>
      </c>
      <c r="F27" s="76">
        <v>341.76799999999997</v>
      </c>
      <c r="G27" s="67">
        <v>151.12</v>
      </c>
      <c r="H27" s="78">
        <v>44.217129748835468</v>
      </c>
      <c r="I27" s="87">
        <v>35.348999999999997</v>
      </c>
      <c r="J27" s="114">
        <v>16.425000000000001</v>
      </c>
      <c r="K27" s="88">
        <v>46.465246541627771</v>
      </c>
    </row>
    <row r="28" spans="1:11" x14ac:dyDescent="0.25">
      <c r="A28" s="68"/>
      <c r="B28" s="69" t="s">
        <v>87</v>
      </c>
      <c r="C28" s="70">
        <v>944</v>
      </c>
      <c r="D28" s="70">
        <v>314</v>
      </c>
      <c r="E28" s="70">
        <v>630</v>
      </c>
      <c r="F28" s="70">
        <v>224186.62400000001</v>
      </c>
      <c r="G28" s="70">
        <v>247180.84899999999</v>
      </c>
      <c r="H28" s="71">
        <v>110.25673369344284</v>
      </c>
      <c r="I28" s="89">
        <v>-940.26</v>
      </c>
      <c r="J28" s="89">
        <v>-17482.157999999999</v>
      </c>
      <c r="K28" s="71" t="s">
        <v>47</v>
      </c>
    </row>
    <row r="29" spans="1:11" x14ac:dyDescent="0.25">
      <c r="A29" s="49" t="s">
        <v>54</v>
      </c>
    </row>
  </sheetData>
  <mergeCells count="5">
    <mergeCell ref="A5:B5"/>
    <mergeCell ref="C5:E5"/>
    <mergeCell ref="F5:H5"/>
    <mergeCell ref="I5:K5"/>
    <mergeCell ref="A4:K4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Tablica 1</vt:lpstr>
      <vt:lpstr>Tablica 2</vt:lpstr>
      <vt:lpstr>Tablica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MŠ</cp:lastModifiedBy>
  <dcterms:created xsi:type="dcterms:W3CDTF">2019-06-11T12:47:47Z</dcterms:created>
  <dcterms:modified xsi:type="dcterms:W3CDTF">2022-03-22T08:34:02Z</dcterms:modified>
</cp:coreProperties>
</file>